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ratatrust.sharepoint.com/sites/Marketing/Shared Documents/Collateral/Templates/"/>
    </mc:Choice>
  </mc:AlternateContent>
  <xr:revisionPtr revIDLastSave="5" documentId="14_{881F11EE-3E51-4954-83A9-876697694958}" xr6:coauthVersionLast="47" xr6:coauthVersionMax="47" xr10:uidLastSave="{02155AC3-BCF1-4810-8184-16BB4FC15A7C}"/>
  <bookViews>
    <workbookView xWindow="-120" yWindow="-120" windowWidth="29040" windowHeight="15720" xr2:uid="{00000000-000D-0000-FFFF-FFFF00000000}"/>
  </bookViews>
  <sheets>
    <sheet name="Instructions" sheetId="4" r:id="rId1"/>
    <sheet name="Inputs" sheetId="2" r:id="rId2"/>
    <sheet name="Amortization Schedule" sheetId="1" r:id="rId3"/>
    <sheet name="Loan Snapshot"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5" i="3"/>
  <c r="B4" i="3"/>
  <c r="B3" i="3"/>
  <c r="B2" i="3"/>
  <c r="B5" i="2"/>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C2" i="1"/>
  <c r="B2" i="1"/>
  <c r="D2" i="1" s="1"/>
  <c r="E2" i="1" s="1"/>
  <c r="C3" i="1" l="1"/>
  <c r="D3" i="1"/>
  <c r="E3" i="1" s="1"/>
  <c r="C4" i="1" l="1"/>
  <c r="D4" i="1" s="1"/>
  <c r="E4" i="1" s="1"/>
  <c r="C5" i="1" l="1"/>
  <c r="D5" i="1" s="1"/>
  <c r="E5" i="1" s="1"/>
  <c r="C6" i="1" l="1"/>
  <c r="D6" i="1" s="1"/>
  <c r="E6" i="1" s="1"/>
  <c r="C7" i="1" l="1"/>
  <c r="D7" i="1" s="1"/>
  <c r="E7" i="1" s="1"/>
  <c r="E8" i="1" l="1"/>
  <c r="C8" i="1"/>
  <c r="D8" i="1" s="1"/>
  <c r="C9" i="1" l="1"/>
  <c r="D9" i="1" s="1"/>
  <c r="E9" i="1" s="1"/>
  <c r="E10" i="1" l="1"/>
  <c r="C10" i="1"/>
  <c r="D10" i="1" s="1"/>
  <c r="E11" i="1" l="1"/>
  <c r="C11" i="1"/>
  <c r="D11" i="1" s="1"/>
  <c r="E12" i="1" l="1"/>
  <c r="C12" i="1"/>
  <c r="D12" i="1" s="1"/>
  <c r="C13" i="1" l="1"/>
  <c r="D13" i="1" s="1"/>
  <c r="E13" i="1" s="1"/>
  <c r="C14" i="1" l="1"/>
  <c r="D14" i="1" s="1"/>
  <c r="E14" i="1" s="1"/>
  <c r="C15" i="1" l="1"/>
  <c r="D15" i="1" s="1"/>
  <c r="E15" i="1" s="1"/>
  <c r="C16" i="1" l="1"/>
  <c r="D16" i="1" s="1"/>
  <c r="E16" i="1" s="1"/>
  <c r="C17" i="1" l="1"/>
  <c r="D17" i="1" s="1"/>
  <c r="E17" i="1" s="1"/>
  <c r="C18" i="1" l="1"/>
  <c r="D18" i="1" s="1"/>
  <c r="E18" i="1" s="1"/>
  <c r="C19" i="1" l="1"/>
  <c r="D19" i="1" s="1"/>
  <c r="E19" i="1"/>
  <c r="C20" i="1" l="1"/>
  <c r="D20" i="1" s="1"/>
  <c r="E20" i="1"/>
  <c r="C21" i="1" l="1"/>
  <c r="D21" i="1" s="1"/>
  <c r="E21" i="1"/>
  <c r="C22" i="1" l="1"/>
  <c r="D22" i="1" s="1"/>
  <c r="E22" i="1"/>
  <c r="C23" i="1" l="1"/>
  <c r="D23" i="1" s="1"/>
  <c r="E23" i="1" s="1"/>
  <c r="C24" i="1" l="1"/>
  <c r="D24" i="1" s="1"/>
  <c r="E24" i="1"/>
  <c r="C25" i="1" l="1"/>
  <c r="D25" i="1" s="1"/>
  <c r="E25" i="1"/>
  <c r="C26" i="1" l="1"/>
  <c r="D26" i="1" s="1"/>
  <c r="E26" i="1" s="1"/>
  <c r="C27" i="1" l="1"/>
  <c r="D27" i="1" s="1"/>
  <c r="E27" i="1"/>
  <c r="C28" i="1" l="1"/>
  <c r="D28" i="1" s="1"/>
  <c r="E28" i="1"/>
  <c r="C29" i="1" l="1"/>
  <c r="D29" i="1" s="1"/>
  <c r="E29" i="1" s="1"/>
  <c r="C30" i="1" l="1"/>
  <c r="D30" i="1" s="1"/>
  <c r="E30" i="1"/>
  <c r="C31" i="1" l="1"/>
  <c r="D31" i="1" s="1"/>
  <c r="E31" i="1"/>
  <c r="C32" i="1" l="1"/>
  <c r="D32" i="1" s="1"/>
  <c r="E32" i="1" s="1"/>
  <c r="C33" i="1" l="1"/>
  <c r="D33" i="1" s="1"/>
  <c r="E33" i="1"/>
  <c r="C34" i="1" l="1"/>
  <c r="D34" i="1" s="1"/>
  <c r="E34" i="1" s="1"/>
  <c r="C35" i="1" l="1"/>
  <c r="D35" i="1" s="1"/>
  <c r="E35" i="1" s="1"/>
  <c r="C36" i="1" l="1"/>
  <c r="D36" i="1" s="1"/>
  <c r="E36" i="1"/>
  <c r="C37" i="1" l="1"/>
  <c r="D37" i="1" s="1"/>
  <c r="E37" i="1"/>
  <c r="C38" i="1" l="1"/>
  <c r="D38" i="1" s="1"/>
  <c r="E38" i="1" s="1"/>
  <c r="C39" i="1" l="1"/>
  <c r="D39" i="1" s="1"/>
  <c r="E39" i="1"/>
  <c r="C40" i="1" l="1"/>
  <c r="D40" i="1" s="1"/>
  <c r="E40" i="1"/>
  <c r="C41" i="1" l="1"/>
  <c r="D41" i="1" s="1"/>
  <c r="E41" i="1" s="1"/>
  <c r="C42" i="1" l="1"/>
  <c r="D42" i="1" s="1"/>
  <c r="E42" i="1"/>
  <c r="C43" i="1" l="1"/>
  <c r="D43" i="1" s="1"/>
  <c r="E43" i="1"/>
  <c r="C44" i="1" l="1"/>
  <c r="D44" i="1" s="1"/>
  <c r="E44" i="1"/>
  <c r="C45" i="1" l="1"/>
  <c r="D45" i="1" s="1"/>
  <c r="E45" i="1"/>
  <c r="C46" i="1" l="1"/>
  <c r="D46" i="1" s="1"/>
  <c r="E46" i="1"/>
  <c r="C47" i="1" l="1"/>
  <c r="D47" i="1" s="1"/>
  <c r="E47" i="1"/>
  <c r="C48" i="1" l="1"/>
  <c r="D48" i="1" s="1"/>
  <c r="E48" i="1"/>
  <c r="C49" i="1" l="1"/>
  <c r="D49" i="1" s="1"/>
  <c r="E49" i="1"/>
  <c r="C50" i="1" l="1"/>
  <c r="D50" i="1" s="1"/>
  <c r="E50" i="1" s="1"/>
  <c r="C51" i="1" l="1"/>
  <c r="D51" i="1" s="1"/>
  <c r="E51" i="1"/>
  <c r="C52" i="1" l="1"/>
  <c r="D52" i="1" s="1"/>
  <c r="E52" i="1"/>
  <c r="C53" i="1" l="1"/>
  <c r="D53" i="1" s="1"/>
  <c r="E53" i="1" s="1"/>
  <c r="C54" i="1" l="1"/>
  <c r="D54" i="1" s="1"/>
  <c r="E54" i="1"/>
  <c r="C55" i="1" l="1"/>
  <c r="D55" i="1" s="1"/>
  <c r="E55" i="1"/>
  <c r="C56" i="1" l="1"/>
  <c r="D56" i="1" s="1"/>
  <c r="E56" i="1" s="1"/>
  <c r="C57" i="1" l="1"/>
  <c r="D57" i="1" s="1"/>
  <c r="E57" i="1"/>
  <c r="C58" i="1" l="1"/>
  <c r="D58" i="1" s="1"/>
  <c r="E58" i="1"/>
  <c r="C59" i="1" l="1"/>
  <c r="D59" i="1" s="1"/>
  <c r="E59" i="1" s="1"/>
  <c r="C60" i="1" l="1"/>
  <c r="D60" i="1" s="1"/>
  <c r="E60" i="1"/>
  <c r="C61" i="1" l="1"/>
  <c r="D61" i="1" s="1"/>
  <c r="E61" i="1"/>
  <c r="C62" i="1" l="1"/>
  <c r="D62" i="1" s="1"/>
  <c r="E62" i="1"/>
  <c r="C63" i="1" l="1"/>
  <c r="D63" i="1" s="1"/>
  <c r="E63" i="1"/>
  <c r="C64" i="1" l="1"/>
  <c r="D64" i="1" s="1"/>
  <c r="E64" i="1"/>
  <c r="C65" i="1" l="1"/>
  <c r="D65" i="1" s="1"/>
  <c r="E65" i="1"/>
  <c r="C66" i="1" l="1"/>
  <c r="D66" i="1" s="1"/>
  <c r="E66" i="1"/>
  <c r="C67" i="1" l="1"/>
  <c r="D67" i="1" s="1"/>
  <c r="E67" i="1"/>
  <c r="C68" i="1" l="1"/>
  <c r="D68" i="1" s="1"/>
  <c r="E68" i="1" s="1"/>
  <c r="C69" i="1" l="1"/>
  <c r="D69" i="1" s="1"/>
  <c r="E69" i="1"/>
  <c r="C70" i="1" l="1"/>
  <c r="D70" i="1" s="1"/>
  <c r="E70" i="1"/>
  <c r="C71" i="1" l="1"/>
  <c r="D71" i="1" s="1"/>
  <c r="E71" i="1" s="1"/>
  <c r="C72" i="1" l="1"/>
  <c r="D72" i="1" s="1"/>
  <c r="E72" i="1" s="1"/>
  <c r="C73" i="1" l="1"/>
  <c r="D73" i="1" s="1"/>
  <c r="E73" i="1"/>
  <c r="C74" i="1" l="1"/>
  <c r="D74" i="1" s="1"/>
  <c r="E74" i="1" s="1"/>
  <c r="C75" i="1" l="1"/>
  <c r="D75" i="1" s="1"/>
  <c r="E75" i="1"/>
  <c r="C76" i="1" l="1"/>
  <c r="D76" i="1" s="1"/>
  <c r="E76" i="1"/>
  <c r="C77" i="1" l="1"/>
  <c r="D77" i="1" s="1"/>
  <c r="E77" i="1" s="1"/>
  <c r="C78" i="1" l="1"/>
  <c r="D78" i="1" s="1"/>
  <c r="E78" i="1"/>
  <c r="C79" i="1" l="1"/>
  <c r="D79" i="1" s="1"/>
  <c r="E79" i="1" s="1"/>
  <c r="C80" i="1" l="1"/>
  <c r="D80" i="1" s="1"/>
  <c r="E80" i="1"/>
  <c r="C81" i="1" l="1"/>
  <c r="D81" i="1" s="1"/>
  <c r="E81" i="1"/>
  <c r="C82" i="1" l="1"/>
  <c r="D82" i="1" s="1"/>
  <c r="E82" i="1"/>
  <c r="C83" i="1" l="1"/>
  <c r="D83" i="1" s="1"/>
  <c r="E83" i="1"/>
  <c r="C84" i="1" l="1"/>
  <c r="D84" i="1" s="1"/>
  <c r="E84" i="1"/>
  <c r="C85" i="1" l="1"/>
  <c r="D85" i="1" s="1"/>
  <c r="E85" i="1"/>
  <c r="C86" i="1" l="1"/>
  <c r="D86" i="1" s="1"/>
  <c r="E86" i="1" s="1"/>
  <c r="C87" i="1" l="1"/>
  <c r="D87" i="1" s="1"/>
  <c r="E87" i="1"/>
  <c r="C88" i="1" l="1"/>
  <c r="D88" i="1" s="1"/>
  <c r="E88" i="1"/>
  <c r="C89" i="1" l="1"/>
  <c r="D89" i="1" s="1"/>
  <c r="E89" i="1" s="1"/>
  <c r="C90" i="1" l="1"/>
  <c r="D90" i="1" s="1"/>
  <c r="E90" i="1"/>
  <c r="C91" i="1" l="1"/>
  <c r="D91" i="1" s="1"/>
  <c r="E91" i="1"/>
  <c r="C92" i="1" l="1"/>
  <c r="D92" i="1" s="1"/>
  <c r="E92" i="1" s="1"/>
  <c r="C93" i="1" l="1"/>
  <c r="D93" i="1" s="1"/>
  <c r="E93" i="1"/>
  <c r="C94" i="1" l="1"/>
  <c r="D94" i="1" s="1"/>
  <c r="E94" i="1"/>
  <c r="C95" i="1" l="1"/>
  <c r="D95" i="1" s="1"/>
  <c r="E95" i="1" s="1"/>
  <c r="C96" i="1" l="1"/>
  <c r="D96" i="1" s="1"/>
  <c r="E96" i="1"/>
  <c r="C97" i="1" l="1"/>
  <c r="D97" i="1" s="1"/>
  <c r="E97" i="1" s="1"/>
  <c r="C98" i="1" l="1"/>
  <c r="D98" i="1" s="1"/>
  <c r="E98" i="1"/>
  <c r="C99" i="1" l="1"/>
  <c r="D99" i="1" s="1"/>
  <c r="E99" i="1"/>
  <c r="C100" i="1" l="1"/>
  <c r="D100" i="1" s="1"/>
  <c r="E100" i="1"/>
  <c r="C101" i="1" l="1"/>
  <c r="D101" i="1" s="1"/>
  <c r="E101" i="1" s="1"/>
  <c r="C102" i="1" l="1"/>
  <c r="D102" i="1" s="1"/>
  <c r="E102" i="1" s="1"/>
  <c r="C103" i="1" l="1"/>
  <c r="D103" i="1" s="1"/>
  <c r="E103" i="1" s="1"/>
  <c r="C104" i="1" l="1"/>
  <c r="D104" i="1" s="1"/>
  <c r="E104" i="1" s="1"/>
  <c r="C105" i="1" l="1"/>
  <c r="D105" i="1" s="1"/>
  <c r="E105" i="1"/>
  <c r="C106" i="1" l="1"/>
  <c r="D106" i="1" s="1"/>
  <c r="E106" i="1"/>
  <c r="C107" i="1" l="1"/>
  <c r="D107" i="1" s="1"/>
  <c r="E107" i="1" s="1"/>
  <c r="C108" i="1" l="1"/>
  <c r="D108" i="1" s="1"/>
  <c r="E108" i="1"/>
  <c r="C109" i="1" l="1"/>
  <c r="D109" i="1" s="1"/>
  <c r="E109" i="1" s="1"/>
  <c r="C110" i="1" l="1"/>
  <c r="D110" i="1" s="1"/>
  <c r="E110" i="1"/>
  <c r="C111" i="1" l="1"/>
  <c r="D111" i="1" s="1"/>
  <c r="E111" i="1"/>
  <c r="C112" i="1" l="1"/>
  <c r="D112" i="1" s="1"/>
  <c r="E112" i="1" s="1"/>
  <c r="C113" i="1" l="1"/>
  <c r="D113" i="1" s="1"/>
  <c r="E113" i="1" s="1"/>
  <c r="C114" i="1" l="1"/>
  <c r="D114" i="1" s="1"/>
  <c r="E114" i="1"/>
  <c r="C115" i="1" l="1"/>
  <c r="D115" i="1" s="1"/>
  <c r="E115" i="1" s="1"/>
  <c r="C116" i="1" l="1"/>
  <c r="D116" i="1" s="1"/>
  <c r="E116" i="1" s="1"/>
  <c r="C117" i="1" l="1"/>
  <c r="D117" i="1" s="1"/>
  <c r="E117" i="1"/>
  <c r="C118" i="1" l="1"/>
  <c r="D118" i="1" s="1"/>
  <c r="E118" i="1" s="1"/>
  <c r="C119" i="1" l="1"/>
  <c r="D119" i="1" s="1"/>
  <c r="E119" i="1"/>
  <c r="C120" i="1" l="1"/>
  <c r="D120" i="1" s="1"/>
  <c r="E120" i="1"/>
  <c r="C121" i="1" l="1"/>
  <c r="D121" i="1" s="1"/>
  <c r="E121" i="1" s="1"/>
  <c r="C122" i="1" l="1"/>
  <c r="D122" i="1" s="1"/>
  <c r="E122" i="1" s="1"/>
  <c r="C123" i="1" l="1"/>
  <c r="D123" i="1" s="1"/>
  <c r="E123" i="1"/>
  <c r="C124" i="1" l="1"/>
  <c r="D124" i="1" s="1"/>
  <c r="E124" i="1" s="1"/>
  <c r="C125" i="1" l="1"/>
  <c r="D125" i="1" s="1"/>
  <c r="E125" i="1" s="1"/>
  <c r="C126" i="1" l="1"/>
  <c r="D126" i="1" s="1"/>
  <c r="E126" i="1" s="1"/>
  <c r="C127" i="1" l="1"/>
  <c r="D127" i="1" s="1"/>
  <c r="E127" i="1" s="1"/>
  <c r="C128" i="1" l="1"/>
  <c r="D128" i="1" s="1"/>
  <c r="E128" i="1"/>
  <c r="C129" i="1" l="1"/>
  <c r="D129" i="1" s="1"/>
  <c r="E129" i="1"/>
  <c r="C130" i="1" l="1"/>
  <c r="D130" i="1" s="1"/>
  <c r="E130" i="1" s="1"/>
  <c r="C131" i="1" l="1"/>
  <c r="D131" i="1" s="1"/>
  <c r="E131" i="1" s="1"/>
  <c r="C132" i="1" l="1"/>
  <c r="D132" i="1" s="1"/>
  <c r="E132" i="1"/>
  <c r="C133" i="1" l="1"/>
  <c r="D133" i="1" s="1"/>
  <c r="E133" i="1" s="1"/>
  <c r="C134" i="1" l="1"/>
  <c r="D134" i="1" s="1"/>
  <c r="E134" i="1" s="1"/>
  <c r="C135" i="1" l="1"/>
  <c r="D135" i="1" s="1"/>
  <c r="E135" i="1"/>
  <c r="C136" i="1" l="1"/>
  <c r="D136" i="1" s="1"/>
  <c r="E136" i="1" s="1"/>
  <c r="C137" i="1" l="1"/>
  <c r="D137" i="1" s="1"/>
  <c r="E137" i="1"/>
  <c r="C138" i="1" l="1"/>
  <c r="D138" i="1" s="1"/>
  <c r="E138" i="1"/>
  <c r="C139" i="1" l="1"/>
  <c r="D139" i="1" s="1"/>
  <c r="E139" i="1" s="1"/>
  <c r="C140" i="1" l="1"/>
  <c r="D140" i="1" s="1"/>
  <c r="E140" i="1" s="1"/>
  <c r="C141" i="1" l="1"/>
  <c r="D141" i="1" s="1"/>
  <c r="E141" i="1"/>
  <c r="C142" i="1" l="1"/>
  <c r="D142" i="1" s="1"/>
  <c r="E142" i="1" s="1"/>
  <c r="C143" i="1" l="1"/>
  <c r="D143" i="1" s="1"/>
  <c r="E143" i="1" s="1"/>
  <c r="C144" i="1" l="1"/>
  <c r="D144" i="1" s="1"/>
  <c r="E144" i="1"/>
  <c r="C145" i="1" l="1"/>
  <c r="D145" i="1" s="1"/>
  <c r="E145" i="1" s="1"/>
  <c r="C146" i="1" l="1"/>
  <c r="D146" i="1" s="1"/>
  <c r="E146" i="1"/>
  <c r="C147" i="1" l="1"/>
  <c r="D147" i="1" s="1"/>
  <c r="E147" i="1"/>
  <c r="C148" i="1" l="1"/>
  <c r="D148" i="1" s="1"/>
  <c r="E148" i="1" s="1"/>
  <c r="C149" i="1" l="1"/>
  <c r="D149" i="1" s="1"/>
  <c r="E149" i="1" s="1"/>
  <c r="C150" i="1" l="1"/>
  <c r="D150" i="1" s="1"/>
  <c r="E150" i="1"/>
  <c r="C151" i="1" l="1"/>
  <c r="D151" i="1" s="1"/>
  <c r="E151" i="1" s="1"/>
  <c r="C152" i="1" l="1"/>
  <c r="D152" i="1" s="1"/>
  <c r="E152" i="1" s="1"/>
  <c r="C153" i="1" l="1"/>
  <c r="D153" i="1" s="1"/>
  <c r="E153" i="1"/>
  <c r="C154" i="1" l="1"/>
  <c r="D154" i="1" s="1"/>
  <c r="E154" i="1" s="1"/>
  <c r="C155" i="1" l="1"/>
  <c r="D155" i="1" s="1"/>
  <c r="E155" i="1"/>
  <c r="C156" i="1" l="1"/>
  <c r="D156" i="1" s="1"/>
  <c r="E156" i="1"/>
  <c r="C157" i="1" l="1"/>
  <c r="D157" i="1" s="1"/>
  <c r="E157" i="1" s="1"/>
  <c r="C158" i="1" l="1"/>
  <c r="D158" i="1" s="1"/>
  <c r="E158" i="1" s="1"/>
  <c r="C159" i="1" l="1"/>
  <c r="D159" i="1" s="1"/>
  <c r="E159" i="1"/>
  <c r="C160" i="1" l="1"/>
  <c r="D160" i="1" s="1"/>
  <c r="E160" i="1" s="1"/>
  <c r="C161" i="1" l="1"/>
  <c r="D161" i="1" s="1"/>
  <c r="E161" i="1" s="1"/>
  <c r="C162" i="1" l="1"/>
  <c r="D162" i="1" s="1"/>
  <c r="E162" i="1"/>
  <c r="C163" i="1" l="1"/>
  <c r="D163" i="1" s="1"/>
  <c r="E163" i="1" s="1"/>
  <c r="C164" i="1" l="1"/>
  <c r="D164" i="1" s="1"/>
  <c r="E164" i="1"/>
  <c r="C165" i="1" l="1"/>
  <c r="D165" i="1" s="1"/>
  <c r="E165" i="1"/>
  <c r="C166" i="1" l="1"/>
  <c r="D166" i="1" s="1"/>
  <c r="E166" i="1" s="1"/>
  <c r="C167" i="1" l="1"/>
  <c r="D167" i="1" s="1"/>
  <c r="E167" i="1" s="1"/>
  <c r="C168" i="1" l="1"/>
  <c r="D168" i="1" s="1"/>
  <c r="E168" i="1"/>
  <c r="C169" i="1" l="1"/>
  <c r="D169" i="1" s="1"/>
  <c r="E169" i="1" s="1"/>
  <c r="C170" i="1" l="1"/>
  <c r="D170" i="1" s="1"/>
  <c r="E170" i="1" s="1"/>
  <c r="C171" i="1" l="1"/>
  <c r="D171" i="1" s="1"/>
  <c r="E171" i="1"/>
  <c r="C172" i="1" l="1"/>
  <c r="D172" i="1" s="1"/>
  <c r="E172" i="1" s="1"/>
  <c r="C173" i="1" l="1"/>
  <c r="D173" i="1" s="1"/>
  <c r="E173" i="1"/>
  <c r="C174" i="1" l="1"/>
  <c r="D174" i="1" s="1"/>
  <c r="E174" i="1"/>
  <c r="C175" i="1" l="1"/>
  <c r="D175" i="1" s="1"/>
  <c r="E175" i="1" s="1"/>
  <c r="C176" i="1" l="1"/>
  <c r="D176" i="1" s="1"/>
  <c r="E176" i="1" s="1"/>
  <c r="C177" i="1" l="1"/>
  <c r="D177" i="1" s="1"/>
  <c r="E177" i="1"/>
  <c r="C178" i="1" l="1"/>
  <c r="D178" i="1" s="1"/>
  <c r="E178" i="1" s="1"/>
  <c r="C179" i="1" l="1"/>
  <c r="D179" i="1" s="1"/>
  <c r="E179" i="1" s="1"/>
  <c r="C180" i="1" l="1"/>
  <c r="D180" i="1" s="1"/>
  <c r="E180" i="1"/>
  <c r="C181" i="1" l="1"/>
  <c r="D181" i="1" s="1"/>
  <c r="E181" i="1" s="1"/>
  <c r="C182" i="1" l="1"/>
  <c r="D182" i="1" s="1"/>
  <c r="E182" i="1"/>
  <c r="C183" i="1" l="1"/>
  <c r="D183" i="1" s="1"/>
  <c r="E183" i="1"/>
  <c r="C184" i="1" l="1"/>
  <c r="D184" i="1" s="1"/>
  <c r="E184" i="1" s="1"/>
  <c r="C185" i="1" l="1"/>
  <c r="D185" i="1" s="1"/>
  <c r="E185" i="1" s="1"/>
  <c r="C186" i="1" l="1"/>
  <c r="D186" i="1" s="1"/>
  <c r="E186" i="1"/>
  <c r="C187" i="1" l="1"/>
  <c r="D187" i="1" s="1"/>
  <c r="E187" i="1" s="1"/>
  <c r="C188" i="1" l="1"/>
  <c r="D188" i="1" s="1"/>
  <c r="E188" i="1" s="1"/>
  <c r="C189" i="1" l="1"/>
  <c r="D189" i="1" s="1"/>
  <c r="E189" i="1"/>
  <c r="C190" i="1" l="1"/>
  <c r="D190" i="1" s="1"/>
  <c r="E190" i="1" s="1"/>
  <c r="C191" i="1" l="1"/>
  <c r="D191" i="1" s="1"/>
  <c r="E191" i="1"/>
  <c r="C192" i="1" l="1"/>
  <c r="D192" i="1" s="1"/>
  <c r="E192" i="1"/>
  <c r="C193" i="1" l="1"/>
  <c r="D193" i="1" s="1"/>
  <c r="E193" i="1" s="1"/>
  <c r="C194" i="1" l="1"/>
  <c r="D194" i="1" s="1"/>
  <c r="E194" i="1" s="1"/>
  <c r="C195" i="1" l="1"/>
  <c r="D195" i="1" s="1"/>
  <c r="E195" i="1"/>
  <c r="C196" i="1" l="1"/>
  <c r="D196" i="1" s="1"/>
  <c r="E196" i="1" s="1"/>
  <c r="C197" i="1" l="1"/>
  <c r="D197" i="1" s="1"/>
  <c r="E197" i="1" s="1"/>
  <c r="C198" i="1" l="1"/>
  <c r="D198" i="1" s="1"/>
  <c r="E198" i="1"/>
  <c r="C199" i="1" l="1"/>
  <c r="D199" i="1" s="1"/>
  <c r="E199" i="1" s="1"/>
  <c r="C200" i="1" l="1"/>
  <c r="D200" i="1" s="1"/>
  <c r="E200" i="1"/>
  <c r="C201" i="1" l="1"/>
  <c r="D201" i="1" s="1"/>
  <c r="E201" i="1"/>
  <c r="C202" i="1" l="1"/>
  <c r="D202" i="1" s="1"/>
  <c r="E202" i="1" s="1"/>
  <c r="C203" i="1" l="1"/>
  <c r="D203" i="1" s="1"/>
  <c r="E203" i="1" s="1"/>
  <c r="C204" i="1" l="1"/>
  <c r="D204" i="1" s="1"/>
  <c r="E204" i="1" s="1"/>
  <c r="C205" i="1" l="1"/>
  <c r="D205" i="1" s="1"/>
  <c r="E205" i="1" s="1"/>
  <c r="C206" i="1" l="1"/>
  <c r="D206" i="1" s="1"/>
  <c r="E206" i="1" s="1"/>
  <c r="C207" i="1" l="1"/>
  <c r="D207" i="1" s="1"/>
  <c r="E207" i="1"/>
  <c r="C208" i="1" l="1"/>
  <c r="D208" i="1" s="1"/>
  <c r="E208" i="1" s="1"/>
  <c r="C209" i="1" l="1"/>
  <c r="D209" i="1" s="1"/>
  <c r="E209" i="1"/>
  <c r="C210" i="1" l="1"/>
  <c r="D210" i="1" s="1"/>
  <c r="E210" i="1"/>
  <c r="C211" i="1" l="1"/>
  <c r="D211" i="1" s="1"/>
  <c r="E211" i="1" s="1"/>
  <c r="C212" i="1" l="1"/>
  <c r="D212" i="1" s="1"/>
  <c r="E212" i="1" s="1"/>
  <c r="C213" i="1" l="1"/>
  <c r="D213" i="1" s="1"/>
  <c r="E213" i="1"/>
  <c r="C214" i="1" l="1"/>
  <c r="D214" i="1" s="1"/>
  <c r="E214" i="1" s="1"/>
  <c r="C215" i="1" l="1"/>
  <c r="D215" i="1" s="1"/>
  <c r="E215" i="1" s="1"/>
  <c r="C216" i="1" l="1"/>
  <c r="D216" i="1" s="1"/>
  <c r="E216" i="1"/>
  <c r="C217" i="1" l="1"/>
  <c r="D217" i="1" s="1"/>
  <c r="E217" i="1" s="1"/>
  <c r="C218" i="1" l="1"/>
  <c r="D218" i="1" s="1"/>
  <c r="E218" i="1"/>
  <c r="C219" i="1" l="1"/>
  <c r="D219" i="1" s="1"/>
  <c r="E219" i="1"/>
  <c r="C220" i="1" l="1"/>
  <c r="D220" i="1" s="1"/>
  <c r="E220" i="1" s="1"/>
  <c r="C221" i="1" l="1"/>
  <c r="D221" i="1" s="1"/>
  <c r="E221" i="1" s="1"/>
  <c r="C222" i="1" l="1"/>
  <c r="D222" i="1" s="1"/>
  <c r="E222" i="1"/>
  <c r="C223" i="1" l="1"/>
  <c r="D223" i="1" s="1"/>
  <c r="E223" i="1" s="1"/>
  <c r="C224" i="1" l="1"/>
  <c r="D224" i="1" s="1"/>
  <c r="E224" i="1" s="1"/>
  <c r="C225" i="1" l="1"/>
  <c r="D225" i="1" s="1"/>
  <c r="E225" i="1"/>
  <c r="C226" i="1" l="1"/>
  <c r="D226" i="1" s="1"/>
  <c r="E226" i="1" s="1"/>
  <c r="C227" i="1" l="1"/>
  <c r="D227" i="1" s="1"/>
  <c r="E227" i="1"/>
  <c r="C228" i="1" l="1"/>
  <c r="D228" i="1" s="1"/>
  <c r="E228" i="1"/>
  <c r="C229" i="1" l="1"/>
  <c r="D229" i="1" s="1"/>
  <c r="E229" i="1" s="1"/>
  <c r="C230" i="1" l="1"/>
  <c r="D230" i="1" s="1"/>
  <c r="E230" i="1" s="1"/>
  <c r="C231" i="1" l="1"/>
  <c r="D231" i="1" s="1"/>
  <c r="E231" i="1"/>
  <c r="C232" i="1" l="1"/>
  <c r="D232" i="1" s="1"/>
  <c r="E232" i="1" s="1"/>
  <c r="C233" i="1" l="1"/>
  <c r="D233" i="1" s="1"/>
  <c r="E233" i="1" s="1"/>
  <c r="C234" i="1" l="1"/>
  <c r="D234" i="1" s="1"/>
  <c r="E234" i="1"/>
  <c r="C235" i="1" l="1"/>
  <c r="D235" i="1" s="1"/>
  <c r="E235" i="1" s="1"/>
  <c r="C236" i="1" l="1"/>
  <c r="D236" i="1" s="1"/>
  <c r="E236" i="1"/>
  <c r="C237" i="1" l="1"/>
  <c r="D237" i="1" s="1"/>
  <c r="E237" i="1"/>
  <c r="C238" i="1" l="1"/>
  <c r="D238" i="1" s="1"/>
  <c r="E238" i="1" s="1"/>
  <c r="C239" i="1" l="1"/>
  <c r="D239" i="1" s="1"/>
  <c r="E239" i="1" s="1"/>
  <c r="C240" i="1" l="1"/>
  <c r="D240" i="1" s="1"/>
  <c r="E240" i="1"/>
  <c r="C241" i="1" l="1"/>
  <c r="D241" i="1" s="1"/>
  <c r="E241" i="1" s="1"/>
  <c r="C242" i="1" l="1"/>
  <c r="D242" i="1" s="1"/>
  <c r="E242" i="1" s="1"/>
  <c r="C243" i="1" l="1"/>
  <c r="D243" i="1" s="1"/>
  <c r="E243" i="1"/>
  <c r="C244" i="1" l="1"/>
  <c r="D244" i="1" s="1"/>
  <c r="E244" i="1" s="1"/>
  <c r="C245" i="1" l="1"/>
  <c r="D245" i="1" s="1"/>
  <c r="E245" i="1"/>
  <c r="C246" i="1" l="1"/>
  <c r="D246" i="1" s="1"/>
  <c r="E246" i="1"/>
  <c r="C247" i="1" l="1"/>
  <c r="D247" i="1" s="1"/>
  <c r="E247" i="1" s="1"/>
  <c r="C248" i="1" l="1"/>
  <c r="D248" i="1" s="1"/>
  <c r="E248" i="1" s="1"/>
  <c r="C249" i="1" l="1"/>
  <c r="D249" i="1" s="1"/>
  <c r="E249" i="1"/>
  <c r="C250" i="1" l="1"/>
  <c r="D250" i="1" s="1"/>
  <c r="E250" i="1" s="1"/>
  <c r="C251" i="1" l="1"/>
  <c r="D251" i="1" s="1"/>
  <c r="E251" i="1" s="1"/>
  <c r="C252" i="1" l="1"/>
  <c r="D252" i="1" s="1"/>
  <c r="E252" i="1"/>
  <c r="C253" i="1" l="1"/>
  <c r="D253" i="1" s="1"/>
  <c r="E253" i="1" s="1"/>
  <c r="C254" i="1" l="1"/>
  <c r="D254" i="1" s="1"/>
  <c r="E254" i="1"/>
  <c r="C255" i="1" l="1"/>
  <c r="D255" i="1" s="1"/>
  <c r="E255" i="1"/>
  <c r="C256" i="1" l="1"/>
  <c r="D256" i="1" s="1"/>
  <c r="E256" i="1" s="1"/>
  <c r="C257" i="1" l="1"/>
  <c r="D257" i="1" s="1"/>
  <c r="E257" i="1" s="1"/>
  <c r="C258" i="1" l="1"/>
  <c r="D258" i="1" s="1"/>
  <c r="E258" i="1"/>
  <c r="C259" i="1" l="1"/>
  <c r="D259" i="1" s="1"/>
  <c r="E259" i="1" s="1"/>
  <c r="C260" i="1" l="1"/>
  <c r="D260" i="1" s="1"/>
  <c r="E260" i="1" s="1"/>
  <c r="C261" i="1" l="1"/>
  <c r="D261" i="1" s="1"/>
  <c r="E261" i="1"/>
  <c r="C262" i="1" l="1"/>
  <c r="D262" i="1" s="1"/>
  <c r="E262" i="1" s="1"/>
  <c r="C263" i="1" l="1"/>
  <c r="D263" i="1" s="1"/>
  <c r="E263" i="1" s="1"/>
  <c r="C264" i="1" l="1"/>
  <c r="D264" i="1" s="1"/>
  <c r="E264" i="1" s="1"/>
  <c r="C265" i="1" l="1"/>
  <c r="D265" i="1" s="1"/>
  <c r="E265" i="1" s="1"/>
  <c r="C266" i="1" l="1"/>
  <c r="D266" i="1" s="1"/>
  <c r="E266" i="1" s="1"/>
  <c r="C267" i="1" l="1"/>
  <c r="D267" i="1" s="1"/>
  <c r="E267" i="1"/>
  <c r="C268" i="1" l="1"/>
  <c r="D268" i="1" s="1"/>
  <c r="E268" i="1" s="1"/>
  <c r="C269" i="1" l="1"/>
  <c r="D269" i="1" s="1"/>
  <c r="E269" i="1" s="1"/>
  <c r="C270" i="1" l="1"/>
  <c r="D270" i="1" s="1"/>
  <c r="E270" i="1"/>
  <c r="C271" i="1" l="1"/>
  <c r="D271" i="1" s="1"/>
  <c r="E271" i="1" s="1"/>
  <c r="C272" i="1" l="1"/>
  <c r="D272" i="1" s="1"/>
  <c r="E272" i="1"/>
  <c r="C273" i="1" l="1"/>
  <c r="D273" i="1" s="1"/>
  <c r="E273" i="1"/>
  <c r="C274" i="1" l="1"/>
  <c r="D274" i="1" s="1"/>
  <c r="E274" i="1" s="1"/>
  <c r="C275" i="1" l="1"/>
  <c r="D275" i="1" s="1"/>
  <c r="E275" i="1" s="1"/>
  <c r="C276" i="1" l="1"/>
  <c r="D276" i="1" s="1"/>
  <c r="E276" i="1"/>
  <c r="C277" i="1" l="1"/>
  <c r="D277" i="1" s="1"/>
  <c r="E277" i="1" s="1"/>
  <c r="C278" i="1" l="1"/>
  <c r="D278" i="1" s="1"/>
  <c r="E278" i="1" s="1"/>
  <c r="C279" i="1" l="1"/>
  <c r="D279" i="1" s="1"/>
  <c r="E279" i="1"/>
  <c r="C280" i="1" l="1"/>
  <c r="D280" i="1" s="1"/>
  <c r="E280" i="1" s="1"/>
  <c r="C281" i="1" l="1"/>
  <c r="D281" i="1" s="1"/>
  <c r="E281" i="1"/>
  <c r="C282" i="1" l="1"/>
  <c r="D282" i="1" s="1"/>
  <c r="E282" i="1"/>
  <c r="C283" i="1" l="1"/>
  <c r="D283" i="1" s="1"/>
  <c r="E283" i="1" s="1"/>
  <c r="C284" i="1" l="1"/>
  <c r="D284" i="1" s="1"/>
  <c r="E284" i="1" s="1"/>
  <c r="C285" i="1" l="1"/>
  <c r="D285" i="1" s="1"/>
  <c r="E285" i="1"/>
  <c r="C286" i="1" l="1"/>
  <c r="D286" i="1" s="1"/>
  <c r="E286" i="1" s="1"/>
  <c r="C287" i="1" l="1"/>
  <c r="D287" i="1" s="1"/>
  <c r="E287" i="1" s="1"/>
  <c r="C288" i="1" l="1"/>
  <c r="D288" i="1" s="1"/>
  <c r="E288" i="1"/>
  <c r="C289" i="1" l="1"/>
  <c r="D289" i="1" s="1"/>
  <c r="E289" i="1" s="1"/>
  <c r="C290" i="1" l="1"/>
  <c r="D290" i="1" s="1"/>
  <c r="E290" i="1"/>
  <c r="C291" i="1" l="1"/>
  <c r="D291" i="1" s="1"/>
  <c r="E291" i="1" s="1"/>
  <c r="C292" i="1" l="1"/>
  <c r="D292" i="1" s="1"/>
  <c r="E292" i="1" s="1"/>
  <c r="C293" i="1" l="1"/>
  <c r="D293" i="1" s="1"/>
  <c r="E293" i="1" s="1"/>
  <c r="C294" i="1" l="1"/>
  <c r="D294" i="1" s="1"/>
  <c r="E294" i="1" s="1"/>
  <c r="C295" i="1" l="1"/>
  <c r="D295" i="1" s="1"/>
  <c r="E295" i="1" s="1"/>
  <c r="C296" i="1" l="1"/>
  <c r="D296" i="1" s="1"/>
  <c r="E296" i="1" s="1"/>
  <c r="C297" i="1" l="1"/>
  <c r="D297" i="1" s="1"/>
  <c r="E297" i="1"/>
  <c r="C298" i="1" l="1"/>
  <c r="D298" i="1" s="1"/>
  <c r="E298" i="1" s="1"/>
  <c r="C299" i="1" l="1"/>
  <c r="D299" i="1" s="1"/>
  <c r="E299" i="1"/>
  <c r="C300" i="1" l="1"/>
  <c r="D300" i="1" s="1"/>
  <c r="E300" i="1"/>
  <c r="C301" i="1" l="1"/>
  <c r="D301" i="1" s="1"/>
  <c r="E301" i="1" s="1"/>
  <c r="C302" i="1" l="1"/>
  <c r="D302" i="1" s="1"/>
  <c r="E302" i="1" s="1"/>
  <c r="C303" i="1" l="1"/>
  <c r="D303" i="1" s="1"/>
  <c r="E303" i="1" s="1"/>
  <c r="C304" i="1" l="1"/>
  <c r="D304" i="1" s="1"/>
  <c r="E304" i="1" s="1"/>
  <c r="C305" i="1" l="1"/>
  <c r="D305" i="1" s="1"/>
  <c r="E305" i="1" s="1"/>
  <c r="C306" i="1" l="1"/>
  <c r="D306" i="1" s="1"/>
  <c r="E306" i="1" s="1"/>
  <c r="C307" i="1" l="1"/>
  <c r="D307" i="1" s="1"/>
  <c r="E307" i="1" s="1"/>
  <c r="C308" i="1" l="1"/>
  <c r="D308" i="1" s="1"/>
  <c r="E308" i="1"/>
  <c r="C309" i="1" l="1"/>
  <c r="D309" i="1" s="1"/>
  <c r="E309" i="1"/>
  <c r="C310" i="1" l="1"/>
  <c r="D310" i="1" s="1"/>
  <c r="E310" i="1" s="1"/>
  <c r="C311" i="1" l="1"/>
  <c r="D311" i="1" s="1"/>
  <c r="E311" i="1" s="1"/>
  <c r="C312" i="1" l="1"/>
  <c r="D312" i="1" s="1"/>
  <c r="E312" i="1"/>
  <c r="C313" i="1" l="1"/>
  <c r="D313" i="1" s="1"/>
  <c r="E313" i="1" s="1"/>
  <c r="C314" i="1" l="1"/>
  <c r="D314" i="1" s="1"/>
  <c r="E314" i="1" s="1"/>
  <c r="C315" i="1" l="1"/>
  <c r="D315" i="1" s="1"/>
  <c r="E315" i="1" s="1"/>
  <c r="C316" i="1" l="1"/>
  <c r="D316" i="1" s="1"/>
  <c r="E316" i="1" s="1"/>
  <c r="C317" i="1" l="1"/>
  <c r="D317" i="1" s="1"/>
  <c r="E317" i="1" s="1"/>
  <c r="C318" i="1" l="1"/>
  <c r="D318" i="1" s="1"/>
  <c r="E318" i="1" s="1"/>
  <c r="C319" i="1" l="1"/>
  <c r="D319" i="1" s="1"/>
  <c r="E319" i="1" s="1"/>
  <c r="C320" i="1" l="1"/>
  <c r="D320" i="1" s="1"/>
  <c r="E320" i="1" s="1"/>
  <c r="C321" i="1" l="1"/>
  <c r="D321" i="1" s="1"/>
  <c r="E321" i="1" s="1"/>
  <c r="C322" i="1" l="1"/>
  <c r="D322" i="1" s="1"/>
  <c r="E322" i="1" s="1"/>
  <c r="C323" i="1" l="1"/>
  <c r="D323" i="1" s="1"/>
  <c r="E323" i="1" s="1"/>
  <c r="C324" i="1" l="1"/>
  <c r="D324" i="1" s="1"/>
  <c r="E324" i="1"/>
  <c r="C325" i="1" l="1"/>
  <c r="D325" i="1" s="1"/>
  <c r="E325" i="1" s="1"/>
  <c r="C326" i="1" l="1"/>
  <c r="D326" i="1" s="1"/>
  <c r="E326" i="1"/>
  <c r="C327" i="1" l="1"/>
  <c r="D327" i="1" s="1"/>
  <c r="E327" i="1"/>
  <c r="C328" i="1" l="1"/>
  <c r="D328" i="1" s="1"/>
  <c r="E328" i="1" s="1"/>
  <c r="C329" i="1" l="1"/>
  <c r="D329" i="1" s="1"/>
  <c r="E329" i="1" s="1"/>
  <c r="C330" i="1" l="1"/>
  <c r="D330" i="1" s="1"/>
  <c r="E330" i="1"/>
  <c r="C331" i="1" l="1"/>
  <c r="D331" i="1" s="1"/>
  <c r="E331" i="1" s="1"/>
  <c r="C332" i="1" l="1"/>
  <c r="D332" i="1" s="1"/>
  <c r="E332" i="1" s="1"/>
  <c r="C333" i="1" l="1"/>
  <c r="D333" i="1" s="1"/>
  <c r="E333" i="1"/>
  <c r="C334" i="1" l="1"/>
  <c r="D334" i="1" s="1"/>
  <c r="E334" i="1" s="1"/>
  <c r="C335" i="1" l="1"/>
  <c r="D335" i="1" s="1"/>
  <c r="E335" i="1"/>
  <c r="C336" i="1" l="1"/>
  <c r="D336" i="1" s="1"/>
  <c r="E336" i="1"/>
  <c r="C337" i="1" l="1"/>
  <c r="D337" i="1" s="1"/>
  <c r="E337" i="1" s="1"/>
  <c r="C338" i="1" l="1"/>
  <c r="D338" i="1" s="1"/>
  <c r="E338" i="1" s="1"/>
  <c r="C339" i="1" l="1"/>
  <c r="D339" i="1" s="1"/>
  <c r="E339" i="1"/>
  <c r="C340" i="1" l="1"/>
  <c r="D340" i="1" s="1"/>
  <c r="E340" i="1" s="1"/>
  <c r="C341" i="1" l="1"/>
  <c r="D341" i="1" s="1"/>
  <c r="E341" i="1" s="1"/>
  <c r="C342" i="1" l="1"/>
  <c r="D342" i="1" s="1"/>
  <c r="E342" i="1"/>
  <c r="C343" i="1" l="1"/>
  <c r="D343" i="1" s="1"/>
  <c r="E343" i="1" s="1"/>
  <c r="C344" i="1" l="1"/>
  <c r="D344" i="1" s="1"/>
  <c r="E344" i="1"/>
  <c r="C345" i="1" l="1"/>
  <c r="D345" i="1" s="1"/>
  <c r="E345" i="1"/>
  <c r="C346" i="1" l="1"/>
  <c r="D346" i="1" s="1"/>
  <c r="E346" i="1" s="1"/>
  <c r="C347" i="1" l="1"/>
  <c r="D347" i="1" s="1"/>
  <c r="E347" i="1" s="1"/>
  <c r="C348" i="1" l="1"/>
  <c r="D348" i="1" s="1"/>
  <c r="E348" i="1"/>
  <c r="C349" i="1" l="1"/>
  <c r="D349" i="1" s="1"/>
  <c r="E349" i="1" s="1"/>
  <c r="C350" i="1" l="1"/>
  <c r="D350" i="1" s="1"/>
  <c r="E350" i="1" s="1"/>
  <c r="C351" i="1" l="1"/>
  <c r="D351" i="1" s="1"/>
  <c r="E351" i="1"/>
  <c r="C352" i="1" l="1"/>
  <c r="D352" i="1" s="1"/>
  <c r="E352" i="1" s="1"/>
  <c r="C353" i="1" l="1"/>
  <c r="D353" i="1" s="1"/>
  <c r="E353" i="1"/>
  <c r="C354" i="1" l="1"/>
  <c r="D354" i="1" s="1"/>
  <c r="E354" i="1"/>
  <c r="C355" i="1" l="1"/>
  <c r="D355" i="1" s="1"/>
  <c r="E355" i="1" s="1"/>
  <c r="C356" i="1" l="1"/>
  <c r="D356" i="1" s="1"/>
  <c r="E356" i="1"/>
  <c r="C357" i="1" l="1"/>
  <c r="D357" i="1" s="1"/>
  <c r="E357" i="1"/>
  <c r="C358" i="1" l="1"/>
  <c r="D358" i="1" s="1"/>
  <c r="E358" i="1" s="1"/>
  <c r="C359" i="1" l="1"/>
  <c r="D359" i="1" s="1"/>
  <c r="E359" i="1"/>
  <c r="C360" i="1" l="1"/>
  <c r="D360" i="1" s="1"/>
  <c r="E360" i="1"/>
  <c r="C361" i="1" l="1"/>
  <c r="D361" i="1" s="1"/>
  <c r="E36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<sst xmlns="http://schemas.openxmlformats.org/spreadsheetml/2006/main" count="48" uniqueCount="46">
  <si>
    <t>Period</t>
  </si>
  <si>
    <t>Payment</t>
  </si>
  <si>
    <t>Interest</t>
  </si>
  <si>
    <t>Principal</t>
  </si>
  <si>
    <t>Remaining Balance</t>
  </si>
  <si>
    <t>Loan Amount</t>
  </si>
  <si>
    <t>Annual Interest Rate</t>
  </si>
  <si>
    <t>Years</t>
  </si>
  <si>
    <t>Monthly Payment</t>
  </si>
  <si>
    <t>Extra Principal (Monthly)</t>
  </si>
  <si>
    <t>Start Month</t>
  </si>
  <si>
    <t>End Month (optional)</t>
  </si>
  <si>
    <t>Interest Rate</t>
  </si>
  <si>
    <t>Term (Years)</t>
  </si>
  <si>
    <t>Extra Principal</t>
  </si>
  <si>
    <t>Amortization Schedule – How to Use This Worksheet</t>
  </si>
  <si>
    <t>This worksheet helps you calculate monthly loan payments and view how each payment is applied to principal and interest over time.</t>
  </si>
  <si>
    <t>How the Amortization Formula Works</t>
  </si>
  <si>
    <r>
      <t xml:space="preserve">The amortization formula calculates a </t>
    </r>
    <r>
      <rPr>
        <b/>
        <sz val="11"/>
        <color theme="1"/>
        <rFont val="Calibri"/>
        <family val="2"/>
        <scheme val="minor"/>
      </rPr>
      <t>fixed monthly payment</t>
    </r>
    <r>
      <rPr>
        <sz val="11"/>
        <color theme="1"/>
        <rFont val="Calibri"/>
        <family val="2"/>
        <scheme val="minor"/>
      </rPr>
      <t xml:space="preserve"> based on your loan amount, interest rate, and loan term. Each month, that payment is split into </t>
    </r>
    <r>
      <rPr>
        <b/>
        <sz val="11"/>
        <color theme="1"/>
        <rFont val="Calibri"/>
        <family val="2"/>
        <scheme val="minor"/>
      </rPr>
      <t>interest</t>
    </r>
    <r>
      <rPr>
        <sz val="11"/>
        <color theme="1"/>
        <rFont val="Calibri"/>
        <family val="2"/>
        <scheme val="minor"/>
      </rPr>
      <t xml:space="preserve"> (the cost of borrowing) and </t>
    </r>
    <r>
      <rPr>
        <b/>
        <sz val="11"/>
        <color theme="1"/>
        <rFont val="Calibri"/>
        <family val="2"/>
        <scheme val="minor"/>
      </rPr>
      <t>principal</t>
    </r>
    <r>
      <rPr>
        <sz val="11"/>
        <color theme="1"/>
        <rFont val="Calibri"/>
        <family val="2"/>
        <scheme val="minor"/>
      </rPr>
      <t xml:space="preserve"> (the amount that reduces your loan balance). Early payments are mostly interest, but as the balance decreases over time, more of each payment goes toward principal. The schedule shows this breakdown month by month, helping you see exactly how the loan is paid off over time.</t>
    </r>
  </si>
  <si>
    <t>Step 1 — Open the “Inputs” Tab</t>
  </si>
  <si>
    <t>Use this sheet to enter your loan information:</t>
  </si>
  <si>
    <r>
      <t>Loan Amount:</t>
    </r>
    <r>
      <rPr>
        <sz val="11"/>
        <color theme="1"/>
        <rFont val="Calibri"/>
        <family val="2"/>
        <scheme val="minor"/>
      </rPr>
      <t xml:space="preserve"> Total amount borrowed</t>
    </r>
  </si>
  <si>
    <r>
      <t>Annual Interest Rate:</t>
    </r>
    <r>
      <rPr>
        <sz val="11"/>
        <color theme="1"/>
        <rFont val="Calibri"/>
        <family val="2"/>
        <scheme val="minor"/>
      </rPr>
      <t xml:space="preserve"> Use decimal format (e.g., 6% = 0.06)</t>
    </r>
  </si>
  <si>
    <r>
      <t>Years:</t>
    </r>
    <r>
      <rPr>
        <sz val="11"/>
        <color theme="1"/>
        <rFont val="Calibri"/>
        <family val="2"/>
        <scheme val="minor"/>
      </rPr>
      <t xml:space="preserve"> Length of the loan (e.g., 30)</t>
    </r>
  </si>
  <si>
    <r>
      <t xml:space="preserve">As soon as you enter these figures, the worksheet automatically calculates your </t>
    </r>
    <r>
      <rPr>
        <b/>
        <sz val="11"/>
        <color theme="1"/>
        <rFont val="Calibri"/>
        <family val="2"/>
        <scheme val="minor"/>
      </rPr>
      <t>monthly payment</t>
    </r>
    <r>
      <rPr>
        <sz val="11"/>
        <color theme="1"/>
        <rFont val="Calibri"/>
        <family val="2"/>
        <scheme val="minor"/>
      </rPr>
      <t>.</t>
    </r>
  </si>
  <si>
    <t>Step 2 — Review the Monthly Payment</t>
  </si>
  <si>
    <t>In the “Inputs” tab:</t>
  </si>
  <si>
    <r>
      <t xml:space="preserve">Your </t>
    </r>
    <r>
      <rPr>
        <b/>
        <sz val="11"/>
        <color theme="1"/>
        <rFont val="Calibri"/>
        <family val="2"/>
        <scheme val="minor"/>
      </rPr>
      <t>Monthly Payment</t>
    </r>
    <r>
      <rPr>
        <sz val="11"/>
        <color theme="1"/>
        <rFont val="Calibri"/>
        <family val="2"/>
        <scheme val="minor"/>
      </rPr>
      <t xml:space="preserve"> will appear next to the label.</t>
    </r>
  </si>
  <si>
    <t>This figure is used throughout the amortization schedule.</t>
  </si>
  <si>
    <t>Step 3 — View Your Amortization Schedule</t>
  </si>
  <si>
    <t>Here you’ll see:</t>
  </si>
  <si>
    <r>
      <t>Period:</t>
    </r>
    <r>
      <rPr>
        <sz val="11"/>
        <color theme="1"/>
        <rFont val="Calibri"/>
        <family val="2"/>
        <scheme val="minor"/>
      </rPr>
      <t xml:space="preserve"> Payment number (Month 1, Month 2, etc.)</t>
    </r>
  </si>
  <si>
    <r>
      <t>Payment:</t>
    </r>
    <r>
      <rPr>
        <sz val="11"/>
        <color theme="1"/>
        <rFont val="Calibri"/>
        <family val="2"/>
        <scheme val="minor"/>
      </rPr>
      <t xml:space="preserve"> The scheduled monthly payment</t>
    </r>
  </si>
  <si>
    <r>
      <t>Interest:</t>
    </r>
    <r>
      <rPr>
        <sz val="11"/>
        <color theme="1"/>
        <rFont val="Calibri"/>
        <family val="2"/>
        <scheme val="minor"/>
      </rPr>
      <t xml:space="preserve"> Portion of payment allocated to interest</t>
    </r>
  </si>
  <si>
    <r>
      <t>Principal:</t>
    </r>
    <r>
      <rPr>
        <sz val="11"/>
        <color theme="1"/>
        <rFont val="Calibri"/>
        <family val="2"/>
        <scheme val="minor"/>
      </rPr>
      <t xml:space="preserve"> Portion applied toward reducing the loan balance</t>
    </r>
  </si>
  <si>
    <r>
      <t>Remaining Balance:</t>
    </r>
    <r>
      <rPr>
        <sz val="11"/>
        <color theme="1"/>
        <rFont val="Calibri"/>
        <family val="2"/>
        <scheme val="minor"/>
      </rPr>
      <t xml:space="preserve"> Amount still owed after each payment</t>
    </r>
  </si>
  <si>
    <t>Troubleshooting Tips</t>
  </si>
  <si>
    <r>
      <t xml:space="preserve">Ensure interest rate is entered as a </t>
    </r>
    <r>
      <rPr>
        <b/>
        <sz val="11"/>
        <color theme="1"/>
        <rFont val="Calibri"/>
        <family val="2"/>
        <scheme val="minor"/>
      </rPr>
      <t>decimal</t>
    </r>
    <r>
      <rPr>
        <sz val="11"/>
        <color theme="1"/>
        <rFont val="Calibri"/>
        <family val="2"/>
        <scheme val="minor"/>
      </rPr>
      <t>, not a percentage.</t>
    </r>
  </si>
  <si>
    <r>
      <t xml:space="preserve">Example: enter </t>
    </r>
    <r>
      <rPr>
        <b/>
        <sz val="11"/>
        <color theme="1"/>
        <rFont val="Calibri"/>
        <family val="2"/>
        <scheme val="minor"/>
      </rPr>
      <t>0.05</t>
    </r>
    <r>
      <rPr>
        <sz val="11"/>
        <color theme="1"/>
        <rFont val="Calibri"/>
        <family val="2"/>
        <scheme val="minor"/>
      </rPr>
      <t xml:space="preserve"> (not 5 for 5%).</t>
    </r>
  </si>
  <si>
    <t xml:space="preserve">All formulas are built in—avoid overwriting them in the schedule tab. Use the Input tab to change data. </t>
  </si>
  <si>
    <t>Disclaimer</t>
  </si>
  <si>
    <t>This amortization worksheet is provided for general informational and illustrative purposes only. Calculations are based on user-entered values and standard amortization formulas. STRATA Trust Company does not guarantee the accuracy, applicability, or completeness of these results and assumes no responsibility for errors, omissions, or reliance on this information. For financial planning or tax decisions, please consult a qualified financial or tax professional.</t>
  </si>
  <si>
    <t>Loan Snapshot</t>
  </si>
  <si>
    <r>
      <t xml:space="preserve">Navigate to the </t>
    </r>
    <r>
      <rPr>
        <b/>
        <sz val="11"/>
        <color theme="1"/>
        <rFont val="Calibri"/>
        <family val="2"/>
        <scheme val="minor"/>
      </rPr>
      <t>"Amortization Schedule"</t>
    </r>
    <r>
      <rPr>
        <sz val="11"/>
        <color theme="1"/>
        <rFont val="Calibri"/>
        <family val="2"/>
        <scheme val="minor"/>
      </rPr>
      <t xml:space="preserve"> tab. This tab cannot be edited; the formula pulls in the data from the "Inputs" Tab. </t>
    </r>
  </si>
  <si>
    <t xml:space="preserve">Example data is prepopulated. </t>
  </si>
  <si>
    <t>To create a scenario specific to the details of your loan, follow these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</si>
</sst>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rgb="FFFFFFFF"/>
      <name val="Calibri"/>
    </font>
    <font>
      <b/>
      <sz val="11"/>
      <name val="Calibri"/>
    </font>
    <font>
      <b/>
      <sz val="11"/>
      <color theme="1"/>
      <name val="Calibri"/>
      <family val="2"/>
      <scheme val="minor"/>
    </font>
    <font>
      <sz val="11"/>
      <color theme="0"/>
      <name val="Calibri"/>
      <family val="2"/>
      <scheme val="minor"/>
    </font>
    <font>
      <b/>
      <sz val="18"/>
      <color theme="0"/>
      <name val="Calibri"/>
      <family val="2"/>
      <scheme val="minor"/>
    </font>
    <font>
      <i/>
      <sz val="11"/>
      <color theme="1"/>
      <name val="Calibri"/>
      <family val="2"/>
      <scheme val="minor"/>
    </font>
    <font>
      <b/>
      <sz val="13.5"/>
      <color theme="1"/>
      <name val="Calibri"/>
      <family val="2"/>
      <scheme val="minor"/>
    </font>
    <font>
      <b/>
      <sz val="13.5"/>
      <color theme="0"/>
      <name val="Calibri"/>
      <family val="2"/>
      <scheme val="minor"/>
    </font>
    <font>
      <b/>
      <u/>
      <sz val="13.5"/>
      <color theme="1"/>
      <name val="Calibri"/>
      <family val="2"/>
      <scheme val="minor"/>
    </font>
  </fonts>
  <fills count="6">
    <fill>
      <patternFill patternType="none"/>
    </fill>
    <fill>
      <patternFill patternType="gray125"/>
    </fill>
    <fill>
      <patternFill patternType="solid">
        <fgColor rgb="FF142332"/>
        <bgColor rgb="FF142332"/>
      </patternFill>
    </fill>
    <fill>
      <patternFill patternType="solid">
        <fgColor rgb="FF142332"/>
        <bgColor indexed="64"/>
      </patternFill>
    </fill>
    <fill>
      <patternFill patternType="solid">
        <fgColor rgb="FFEFF5F7"/>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rgb="FF98CA3C"/>
      </left>
      <right/>
      <top style="medium">
        <color rgb="FF98CA3C"/>
      </top>
      <bottom/>
      <diagonal/>
    </border>
    <border>
      <left/>
      <right style="medium">
        <color rgb="FF98CA3C"/>
      </right>
      <top style="medium">
        <color rgb="FF98CA3C"/>
      </top>
      <bottom/>
      <diagonal/>
    </border>
    <border>
      <left style="medium">
        <color rgb="FF98CA3C"/>
      </left>
      <right/>
      <top/>
      <bottom/>
      <diagonal/>
    </border>
    <border>
      <left/>
      <right style="medium">
        <color rgb="FF98CA3C"/>
      </right>
      <top/>
      <bottom/>
      <diagonal/>
    </border>
    <border>
      <left style="medium">
        <color rgb="FF98CA3C"/>
      </left>
      <right/>
      <top/>
      <bottom style="medium">
        <color rgb="FF98CA3C"/>
      </bottom>
      <diagonal/>
    </border>
    <border>
      <left/>
      <right/>
      <top/>
      <bottom style="medium">
        <color rgb="FF98CA3C"/>
      </bottom>
      <diagonal/>
    </border>
    <border>
      <left/>
      <right style="medium">
        <color rgb="FF98CA3C"/>
      </right>
      <top/>
      <bottom style="medium">
        <color rgb="FF98CA3C"/>
      </bottom>
      <diagonal/>
    </border>
    <border>
      <left style="medium">
        <color rgb="FF98CA3C"/>
      </left>
      <right/>
      <top/>
      <bottom style="double">
        <color rgb="FF98CA3C"/>
      </bottom>
      <diagonal/>
    </border>
    <border>
      <left/>
      <right/>
      <top/>
      <bottom style="double">
        <color rgb="FF98CA3C"/>
      </bottom>
      <diagonal/>
    </border>
    <border>
      <left/>
      <right style="medium">
        <color rgb="FF98CA3C"/>
      </right>
      <top/>
      <bottom style="double">
        <color rgb="FF98CA3C"/>
      </bottom>
      <diagonal/>
    </border>
    <border>
      <left style="medium">
        <color rgb="FF98CA3C"/>
      </left>
      <right/>
      <top style="double">
        <color rgb="FF98CA3C"/>
      </top>
      <bottom style="double">
        <color rgb="FF98CA3C"/>
      </bottom>
      <diagonal/>
    </border>
    <border>
      <left/>
      <right/>
      <top style="double">
        <color rgb="FF98CA3C"/>
      </top>
      <bottom style="double">
        <color rgb="FF98CA3C"/>
      </bottom>
      <diagonal/>
    </border>
    <border>
      <left/>
      <right style="medium">
        <color rgb="FF98CA3C"/>
      </right>
      <top style="double">
        <color rgb="FF98CA3C"/>
      </top>
      <bottom style="double">
        <color rgb="FF98CA3C"/>
      </bottom>
      <diagonal/>
    </border>
    <border>
      <left style="medium">
        <color rgb="FF98CA3C"/>
      </left>
      <right/>
      <top style="thin">
        <color rgb="FF98CA3C"/>
      </top>
      <bottom style="double">
        <color rgb="FF98CA3C"/>
      </bottom>
      <diagonal/>
    </border>
    <border>
      <left/>
      <right/>
      <top style="thin">
        <color rgb="FF98CA3C"/>
      </top>
      <bottom style="double">
        <color rgb="FF98CA3C"/>
      </bottom>
      <diagonal/>
    </border>
    <border>
      <left/>
      <right style="medium">
        <color rgb="FF98CA3C"/>
      </right>
      <top style="thin">
        <color rgb="FF98CA3C"/>
      </top>
      <bottom style="double">
        <color rgb="FF98CA3C"/>
      </bottom>
      <diagonal/>
    </border>
  </borders>
  <cellStyleXfs count="1">
    <xf numFmtId="0" fontId="0" fillId="0" borderId="0"/>
  </cellStyleXfs>
  <cellXfs count="46">
    <xf numFmtId="0" fontId="0" fillId="0" borderId="0" xfId="0"/>
    <xf numFmtId="0" fontId="0" fillId="0" borderId="0" xfId="0" applyProtection="1">
      <protection locked="0"/>
    </xf>
    <xf numFmtId="0" fontId="1" fillId="2" borderId="1" xfId="0" applyFont="1" applyFill="1" applyBorder="1" applyAlignment="1">
      <alignment horizontal="center"/>
    </xf>
    <xf numFmtId="0" fontId="0" fillId="5" borderId="0" xfId="0" applyFill="1"/>
    <xf numFmtId="0" fontId="6" fillId="5" borderId="0" xfId="0" applyFont="1" applyFill="1"/>
    <xf numFmtId="0" fontId="0" fillId="5" borderId="0" xfId="0" applyFill="1" applyAlignment="1">
      <alignment horizontal="left" vertical="top" wrapText="1"/>
    </xf>
    <xf numFmtId="0" fontId="3" fillId="5" borderId="0" xfId="0" applyFont="1" applyFill="1" applyAlignment="1">
      <alignment horizontal="left" vertical="center" indent="1"/>
    </xf>
    <xf numFmtId="0" fontId="0" fillId="5" borderId="0" xfId="0" applyFill="1" applyAlignment="1">
      <alignment horizontal="left" vertical="center" indent="1"/>
    </xf>
    <xf numFmtId="0" fontId="0" fillId="5" borderId="4" xfId="0" applyFill="1" applyBorder="1"/>
    <xf numFmtId="0" fontId="0" fillId="5" borderId="5" xfId="0" applyFill="1" applyBorder="1"/>
    <xf numFmtId="0" fontId="6" fillId="5" borderId="4" xfId="0" applyFont="1" applyFill="1" applyBorder="1"/>
    <xf numFmtId="0" fontId="7" fillId="5" borderId="4" xfId="0" applyFont="1" applyFill="1" applyBorder="1" applyAlignment="1">
      <alignment vertical="center"/>
    </xf>
    <xf numFmtId="0" fontId="0" fillId="5" borderId="5" xfId="0" applyFill="1" applyBorder="1" applyAlignment="1">
      <alignment horizontal="left" vertical="top" wrapText="1"/>
    </xf>
    <xf numFmtId="0" fontId="0" fillId="5" borderId="4" xfId="0" applyFill="1" applyBorder="1" applyAlignment="1">
      <alignment horizontal="left" vertical="center" indent="1"/>
    </xf>
    <xf numFmtId="0" fontId="0" fillId="5" borderId="6" xfId="0" applyFill="1" applyBorder="1"/>
    <xf numFmtId="0" fontId="0" fillId="5" borderId="7" xfId="0" applyFill="1" applyBorder="1"/>
    <xf numFmtId="0" fontId="0" fillId="5" borderId="8" xfId="0" applyFill="1" applyBorder="1"/>
    <xf numFmtId="0" fontId="5"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8" fillId="3" borderId="9" xfId="0" applyFont="1" applyFill="1" applyBorder="1" applyAlignment="1">
      <alignment vertical="center"/>
    </xf>
    <xf numFmtId="0" fontId="0" fillId="5" borderId="9" xfId="0" applyFill="1" applyBorder="1"/>
    <xf numFmtId="0" fontId="0" fillId="5" borderId="10" xfId="0" applyFill="1" applyBorder="1"/>
    <xf numFmtId="0" fontId="0" fillId="5" borderId="11" xfId="0" applyFill="1" applyBorder="1"/>
    <xf numFmtId="0" fontId="8" fillId="3" borderId="12" xfId="0" applyFont="1" applyFill="1" applyBorder="1" applyAlignment="1">
      <alignment vertical="center"/>
    </xf>
    <xf numFmtId="0" fontId="4" fillId="3" borderId="13" xfId="0" applyFont="1" applyFill="1" applyBorder="1"/>
    <xf numFmtId="0" fontId="4" fillId="3" borderId="14" xfId="0" applyFont="1" applyFill="1" applyBorder="1"/>
    <xf numFmtId="0" fontId="1" fillId="2" borderId="2" xfId="0" applyFont="1" applyFill="1" applyBorder="1"/>
    <xf numFmtId="0" fontId="0" fillId="3" borderId="3" xfId="0" applyFill="1" applyBorder="1"/>
    <xf numFmtId="0" fontId="2" fillId="0" borderId="4" xfId="0" applyFont="1" applyBorder="1"/>
    <xf numFmtId="0" fontId="0" fillId="0" borderId="5" xfId="0" applyBorder="1"/>
    <xf numFmtId="0" fontId="2" fillId="0" borderId="6" xfId="0" applyFont="1" applyBorder="1"/>
    <xf numFmtId="0" fontId="0" fillId="0" borderId="8" xfId="0" applyBorder="1"/>
    <xf numFmtId="0" fontId="3" fillId="0" borderId="0" xfId="0" applyFont="1"/>
    <xf numFmtId="0" fontId="0" fillId="4" borderId="0" xfId="0" applyFill="1"/>
    <xf numFmtId="0" fontId="0" fillId="4" borderId="5" xfId="0" applyFill="1" applyBorder="1"/>
    <xf numFmtId="0" fontId="0" fillId="5" borderId="4" xfId="0" applyFill="1" applyBorder="1" applyAlignment="1">
      <alignment horizontal="left" vertical="top" wrapText="1"/>
    </xf>
    <xf numFmtId="0" fontId="9" fillId="4" borderId="4" xfId="0" applyFont="1" applyFill="1" applyBorder="1" applyAlignment="1">
      <alignment vertical="center"/>
    </xf>
    <xf numFmtId="0" fontId="0" fillId="4" borderId="4" xfId="0"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0" fillId="5" borderId="0" xfId="0" applyFill="1" applyAlignment="1">
      <alignment horizontal="left" vertical="top" wrapText="1"/>
    </xf>
    <xf numFmtId="0" fontId="0" fillId="5" borderId="5" xfId="0" applyFill="1" applyBorder="1" applyAlignment="1">
      <alignment horizontal="left" vertical="top" wrapText="1"/>
    </xf>
    <xf numFmtId="0" fontId="0" fillId="5" borderId="15" xfId="0" applyFill="1" applyBorder="1" applyAlignment="1">
      <alignment horizontal="left"/>
    </xf>
    <xf numFmtId="0" fontId="0" fillId="5" borderId="16" xfId="0" applyFill="1" applyBorder="1" applyAlignment="1">
      <alignment horizontal="left"/>
    </xf>
    <xf numFmtId="0" fontId="0" fillId="5" borderId="17" xfId="0" applyFill="1" applyBorder="1" applyAlignment="1">
      <alignment horizontal="left"/>
    </xf>
  </cellXfs>
  <cellStyles count="1">
    <cellStyle name="Normal" xfId="0" builtinId="0"/>
  </cellStyles>
  <dxfs count="0"/>
  <tableStyles count="0" defaultTableStyle="TableStyleMedium9" defaultPivotStyle="PivotStyleLight16"/>
  <colors>
    <mruColors>
      <color rgb="FF142332"/>
      <color rgb="FF98CA3C"/>
      <color rgb="FFEF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Loan Balance Over Time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'Amortization Schedule'!$E$1</c:f>
              <c:strCache>
                <c:ptCount val="1"/>
                <c:pt idx="0">
                  <c:v>Remaining Balance</c:v>
                </c:pt>
              </c:strCache>
            </c:strRef>
          </c:tx>
          <c:spPr>
            <a:ln w="34925" cap="rnd">
              <a:solidFill>
                <a:srgbClr val="98CA3C"/>
              </a:solidFill>
              <a:round/>
            </a:ln>
            <a:effectLst>
              <a:outerShdw blurRad="40000" dist="23000" dir="5400000" rotWithShape="0">
                <a:srgbClr val="000000">
                  <a:alpha val="35000"/>
                </a:srgbClr>
              </a:outerShdw>
            </a:effectLst>
          </c:spPr>
          <c:marker>
            <c:symbol val="none"/>
          </c:marker>
          <c:cat>
            <c:numRef>
              <c:f>'Amortization Schedule'!$A$2:$A$361</c:f>
              <c:numCache>
                <c:formatCode>General</c:formatCode>
                <c:ptCount val="3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numCache>
            </c:numRef>
          </c:cat>
          <c:val>
            <c:numRef>
              <c:f>'Amortization Schedule'!$E$2:$E$361</c:f>
              <c:numCache>
                <c:formatCode>General</c:formatCode>
                <c:ptCount val="360"/>
                <c:pt idx="0">
                  <c:v>249699.61260913633</c:v>
                </c:pt>
                <c:pt idx="1">
                  <c:v>249397.97360414403</c:v>
                </c:pt>
                <c:pt idx="2">
                  <c:v>249095.07776996429</c:v>
                </c:pt>
                <c:pt idx="3">
                  <c:v>248790.9198698088</c:v>
                </c:pt>
                <c:pt idx="4">
                  <c:v>248485.49464506932</c:v>
                </c:pt>
                <c:pt idx="5">
                  <c:v>248178.79681522676</c:v>
                </c:pt>
                <c:pt idx="6">
                  <c:v>247870.82107775984</c:v>
                </c:pt>
                <c:pt idx="7">
                  <c:v>247561.56210805351</c:v>
                </c:pt>
                <c:pt idx="8">
                  <c:v>247251.01455930673</c:v>
                </c:pt>
                <c:pt idx="9">
                  <c:v>246939.17306244015</c:v>
                </c:pt>
                <c:pt idx="10">
                  <c:v>246626.0322260033</c:v>
                </c:pt>
                <c:pt idx="11">
                  <c:v>246311.58663608131</c:v>
                </c:pt>
                <c:pt idx="12">
                  <c:v>245995.8308562013</c:v>
                </c:pt>
                <c:pt idx="13">
                  <c:v>245678.75942723846</c:v>
                </c:pt>
                <c:pt idx="14">
                  <c:v>245360.3668673216</c:v>
                </c:pt>
                <c:pt idx="15">
                  <c:v>245040.64767173844</c:v>
                </c:pt>
                <c:pt idx="16">
                  <c:v>244719.59631284032</c:v>
                </c:pt>
                <c:pt idx="17">
                  <c:v>244397.20723994682</c:v>
                </c:pt>
                <c:pt idx="18">
                  <c:v>244073.47487924958</c:v>
                </c:pt>
                <c:pt idx="19">
                  <c:v>243748.3936337161</c:v>
                </c:pt>
                <c:pt idx="20">
                  <c:v>243421.95788299289</c:v>
                </c:pt>
                <c:pt idx="21">
                  <c:v>243094.16198330835</c:v>
                </c:pt>
                <c:pt idx="22">
                  <c:v>242765.00026737512</c:v>
                </c:pt>
                <c:pt idx="23">
                  <c:v>242434.46704429216</c:v>
                </c:pt>
                <c:pt idx="24">
                  <c:v>242102.55659944637</c:v>
                </c:pt>
                <c:pt idx="25">
                  <c:v>241769.26319441371</c:v>
                </c:pt>
                <c:pt idx="26">
                  <c:v>241434.58106686009</c:v>
                </c:pt>
                <c:pt idx="27">
                  <c:v>241098.50443044165</c:v>
                </c:pt>
                <c:pt idx="28">
                  <c:v>240761.02747470481</c:v>
                </c:pt>
                <c:pt idx="29">
                  <c:v>240422.14436498572</c:v>
                </c:pt>
                <c:pt idx="30">
                  <c:v>240081.84924230949</c:v>
                </c:pt>
                <c:pt idx="31">
                  <c:v>239740.13622328875</c:v>
                </c:pt>
                <c:pt idx="32">
                  <c:v>239396.99940002209</c:v>
                </c:pt>
                <c:pt idx="33">
                  <c:v>239052.43283999184</c:v>
                </c:pt>
                <c:pt idx="34">
                  <c:v>238706.43058596147</c:v>
                </c:pt>
                <c:pt idx="35">
                  <c:v>238358.98665587264</c:v>
                </c:pt>
                <c:pt idx="36">
                  <c:v>238010.09504274177</c:v>
                </c:pt>
                <c:pt idx="37">
                  <c:v>237659.74971455618</c:v>
                </c:pt>
                <c:pt idx="38">
                  <c:v>237307.94461416983</c:v>
                </c:pt>
                <c:pt idx="39">
                  <c:v>236954.67365919851</c:v>
                </c:pt>
                <c:pt idx="40">
                  <c:v>236599.93074191481</c:v>
                </c:pt>
                <c:pt idx="41">
                  <c:v>236243.70972914243</c:v>
                </c:pt>
                <c:pt idx="42">
                  <c:v>235886.00446215019</c:v>
                </c:pt>
                <c:pt idx="43">
                  <c:v>235526.80875654548</c:v>
                </c:pt>
                <c:pt idx="44">
                  <c:v>235166.11640216739</c:v>
                </c:pt>
                <c:pt idx="45">
                  <c:v>234803.92116297942</c:v>
                </c:pt>
                <c:pt idx="46">
                  <c:v>234440.21677696149</c:v>
                </c:pt>
                <c:pt idx="47">
                  <c:v>234074.99695600182</c:v>
                </c:pt>
                <c:pt idx="48">
                  <c:v>233708.25538578816</c:v>
                </c:pt>
                <c:pt idx="49">
                  <c:v>233339.98572569859</c:v>
                </c:pt>
                <c:pt idx="50">
                  <c:v>232970.18160869199</c:v>
                </c:pt>
                <c:pt idx="51">
                  <c:v>232598.83664119785</c:v>
                </c:pt>
                <c:pt idx="52">
                  <c:v>232225.94440300582</c:v>
                </c:pt>
                <c:pt idx="53">
                  <c:v>231851.49844715468</c:v>
                </c:pt>
                <c:pt idx="54">
                  <c:v>231475.49229982082</c:v>
                </c:pt>
                <c:pt idx="55">
                  <c:v>231097.91946020638</c:v>
                </c:pt>
                <c:pt idx="56">
                  <c:v>230718.7734004269</c:v>
                </c:pt>
                <c:pt idx="57">
                  <c:v>230338.04756539833</c:v>
                </c:pt>
                <c:pt idx="58">
                  <c:v>229955.73537272381</c:v>
                </c:pt>
                <c:pt idx="59">
                  <c:v>229571.83021257981</c:v>
                </c:pt>
                <c:pt idx="60">
                  <c:v>229186.32544760188</c:v>
                </c:pt>
                <c:pt idx="61">
                  <c:v>228799.21441276988</c:v>
                </c:pt>
                <c:pt idx="62">
                  <c:v>228410.49041529273</c:v>
                </c:pt>
                <c:pt idx="63">
                  <c:v>228020.14673449277</c:v>
                </c:pt>
                <c:pt idx="64">
                  <c:v>227628.17662168946</c:v>
                </c:pt>
                <c:pt idx="65">
                  <c:v>227234.57330008282</c:v>
                </c:pt>
                <c:pt idx="66">
                  <c:v>226839.32996463616</c:v>
                </c:pt>
                <c:pt idx="67">
                  <c:v>226442.43978195847</c:v>
                </c:pt>
                <c:pt idx="68">
                  <c:v>226043.89589018628</c:v>
                </c:pt>
                <c:pt idx="69">
                  <c:v>225643.69139886505</c:v>
                </c:pt>
                <c:pt idx="70">
                  <c:v>225241.81938882999</c:v>
                </c:pt>
                <c:pt idx="71">
                  <c:v>224838.27291208642</c:v>
                </c:pt>
                <c:pt idx="72">
                  <c:v>224433.04499168976</c:v>
                </c:pt>
                <c:pt idx="73">
                  <c:v>224026.12862162478</c:v>
                </c:pt>
                <c:pt idx="74">
                  <c:v>223617.51676668454</c:v>
                </c:pt>
                <c:pt idx="75">
                  <c:v>223207.2023623487</c:v>
                </c:pt>
                <c:pt idx="76">
                  <c:v>222795.17831466146</c:v>
                </c:pt>
                <c:pt idx="77">
                  <c:v>222381.43750010888</c:v>
                </c:pt>
                <c:pt idx="78">
                  <c:v>221965.97276549565</c:v>
                </c:pt>
                <c:pt idx="79">
                  <c:v>221548.77692782154</c:v>
                </c:pt>
                <c:pt idx="80">
                  <c:v>221129.84277415712</c:v>
                </c:pt>
                <c:pt idx="81">
                  <c:v>220709.1630615191</c:v>
                </c:pt>
                <c:pt idx="82">
                  <c:v>220286.73051674507</c:v>
                </c:pt>
                <c:pt idx="83">
                  <c:v>219862.53783636782</c:v>
                </c:pt>
                <c:pt idx="84">
                  <c:v>219436.57768648901</c:v>
                </c:pt>
                <c:pt idx="85">
                  <c:v>219008.84270265236</c:v>
                </c:pt>
                <c:pt idx="86">
                  <c:v>218579.3254897164</c:v>
                </c:pt>
                <c:pt idx="87">
                  <c:v>218148.01862172654</c:v>
                </c:pt>
                <c:pt idx="88">
                  <c:v>217714.91464178672</c:v>
                </c:pt>
                <c:pt idx="89">
                  <c:v>217280.00606193047</c:v>
                </c:pt>
                <c:pt idx="90">
                  <c:v>216843.2853629915</c:v>
                </c:pt>
                <c:pt idx="91">
                  <c:v>216404.74499447361</c:v>
                </c:pt>
                <c:pt idx="92">
                  <c:v>215964.37737442023</c:v>
                </c:pt>
                <c:pt idx="93">
                  <c:v>215522.17488928331</c:v>
                </c:pt>
                <c:pt idx="94">
                  <c:v>215078.12989379166</c:v>
                </c:pt>
                <c:pt idx="95">
                  <c:v>214632.23471081877</c:v>
                </c:pt>
                <c:pt idx="96">
                  <c:v>214184.48163125018</c:v>
                </c:pt>
                <c:pt idx="97">
                  <c:v>213734.86291385005</c:v>
                </c:pt>
                <c:pt idx="98">
                  <c:v>213283.37078512742</c:v>
                </c:pt>
                <c:pt idx="99">
                  <c:v>212829.99743920178</c:v>
                </c:pt>
                <c:pt idx="100">
                  <c:v>212374.73503766811</c:v>
                </c:pt>
                <c:pt idx="101">
                  <c:v>211917.57570946138</c:v>
                </c:pt>
                <c:pt idx="102">
                  <c:v>211458.51155072046</c:v>
                </c:pt>
                <c:pt idx="103">
                  <c:v>210997.53462465145</c:v>
                </c:pt>
                <c:pt idx="104">
                  <c:v>210534.6369613905</c:v>
                </c:pt>
                <c:pt idx="105">
                  <c:v>210069.81055786595</c:v>
                </c:pt>
                <c:pt idx="106">
                  <c:v>209603.04737766003</c:v>
                </c:pt>
                <c:pt idx="107">
                  <c:v>209134.33935086994</c:v>
                </c:pt>
                <c:pt idx="108">
                  <c:v>208663.67837396823</c:v>
                </c:pt>
                <c:pt idx="109">
                  <c:v>208191.05630966276</c:v>
                </c:pt>
                <c:pt idx="110">
                  <c:v>207716.46498675601</c:v>
                </c:pt>
                <c:pt idx="111">
                  <c:v>207239.8962000038</c:v>
                </c:pt>
                <c:pt idx="112">
                  <c:v>206761.34170997347</c:v>
                </c:pt>
                <c:pt idx="113">
                  <c:v>206280.79324290133</c:v>
                </c:pt>
                <c:pt idx="114">
                  <c:v>205798.24249054975</c:v>
                </c:pt>
                <c:pt idx="115">
                  <c:v>205313.68111006336</c:v>
                </c:pt>
                <c:pt idx="116">
                  <c:v>204827.10072382496</c:v>
                </c:pt>
                <c:pt idx="117">
                  <c:v>204338.49291931055</c:v>
                </c:pt>
                <c:pt idx="118">
                  <c:v>203847.849248944</c:v>
                </c:pt>
                <c:pt idx="119">
                  <c:v>203355.16122995093</c:v>
                </c:pt>
                <c:pt idx="120">
                  <c:v>202860.42034421203</c:v>
                </c:pt>
                <c:pt idx="121">
                  <c:v>202363.61803811591</c:v>
                </c:pt>
                <c:pt idx="122">
                  <c:v>201864.74572241105</c:v>
                </c:pt>
                <c:pt idx="123">
                  <c:v>201363.79477205742</c:v>
                </c:pt>
                <c:pt idx="124">
                  <c:v>200860.75652607731</c:v>
                </c:pt>
                <c:pt idx="125">
                  <c:v>200355.62228740563</c:v>
                </c:pt>
                <c:pt idx="126">
                  <c:v>199848.38332273948</c:v>
                </c:pt>
                <c:pt idx="127">
                  <c:v>199339.03086238721</c:v>
                </c:pt>
                <c:pt idx="128">
                  <c:v>198827.55610011681</c:v>
                </c:pt>
                <c:pt idx="129">
                  <c:v>198313.95019300361</c:v>
                </c:pt>
                <c:pt idx="130">
                  <c:v>197798.20426127745</c:v>
                </c:pt>
                <c:pt idx="131">
                  <c:v>197280.30938816909</c:v>
                </c:pt>
                <c:pt idx="132">
                  <c:v>196760.25661975611</c:v>
                </c:pt>
                <c:pt idx="133">
                  <c:v>196238.03696480807</c:v>
                </c:pt>
                <c:pt idx="134">
                  <c:v>195713.64139463109</c:v>
                </c:pt>
                <c:pt idx="135">
                  <c:v>195187.06084291171</c:v>
                </c:pt>
                <c:pt idx="136">
                  <c:v>194658.28620556017</c:v>
                </c:pt>
                <c:pt idx="137">
                  <c:v>194127.30834055299</c:v>
                </c:pt>
                <c:pt idx="138">
                  <c:v>193594.11806777495</c:v>
                </c:pt>
                <c:pt idx="139">
                  <c:v>193058.70616886034</c:v>
                </c:pt>
                <c:pt idx="140">
                  <c:v>192521.06338703359</c:v>
                </c:pt>
                <c:pt idx="141">
                  <c:v>191981.18042694923</c:v>
                </c:pt>
                <c:pt idx="142">
                  <c:v>191439.04795453118</c:v>
                </c:pt>
                <c:pt idx="143">
                  <c:v>190894.65659681137</c:v>
                </c:pt>
                <c:pt idx="144">
                  <c:v>190347.99694176775</c:v>
                </c:pt>
                <c:pt idx="145">
                  <c:v>189799.05953816144</c:v>
                </c:pt>
                <c:pt idx="146">
                  <c:v>189247.83489537344</c:v>
                </c:pt>
                <c:pt idx="147">
                  <c:v>188694.31348324049</c:v>
                </c:pt>
                <c:pt idx="148">
                  <c:v>188138.48573189031</c:v>
                </c:pt>
                <c:pt idx="149">
                  <c:v>187580.34203157618</c:v>
                </c:pt>
                <c:pt idx="150">
                  <c:v>187019.87273251073</c:v>
                </c:pt>
                <c:pt idx="151">
                  <c:v>186457.06814469918</c:v>
                </c:pt>
                <c:pt idx="152">
                  <c:v>185891.91853777174</c:v>
                </c:pt>
                <c:pt idx="153">
                  <c:v>185324.41414081544</c:v>
                </c:pt>
                <c:pt idx="154">
                  <c:v>184754.54514220517</c:v>
                </c:pt>
                <c:pt idx="155">
                  <c:v>184182.30168943401</c:v>
                </c:pt>
                <c:pt idx="156">
                  <c:v>183607.67388894298</c:v>
                </c:pt>
                <c:pt idx="157">
                  <c:v>183030.65180594989</c:v>
                </c:pt>
                <c:pt idx="158">
                  <c:v>182451.22546427767</c:v>
                </c:pt>
                <c:pt idx="159">
                  <c:v>181869.38484618181</c:v>
                </c:pt>
                <c:pt idx="160">
                  <c:v>181285.11989217723</c:v>
                </c:pt>
                <c:pt idx="161">
                  <c:v>180698.42050086427</c:v>
                </c:pt>
                <c:pt idx="162">
                  <c:v>180109.27652875418</c:v>
                </c:pt>
                <c:pt idx="163">
                  <c:v>179517.67779009364</c:v>
                </c:pt>
                <c:pt idx="164">
                  <c:v>178923.61405668868</c:v>
                </c:pt>
                <c:pt idx="165">
                  <c:v>178327.07505772787</c:v>
                </c:pt>
                <c:pt idx="166">
                  <c:v>177728.05047960472</c:v>
                </c:pt>
                <c:pt idx="167">
                  <c:v>177126.52996573938</c:v>
                </c:pt>
                <c:pt idx="168">
                  <c:v>176522.5031163996</c:v>
                </c:pt>
                <c:pt idx="169">
                  <c:v>175915.95948852092</c:v>
                </c:pt>
                <c:pt idx="170">
                  <c:v>175306.88859552608</c:v>
                </c:pt>
                <c:pt idx="171">
                  <c:v>174695.27990714376</c:v>
                </c:pt>
                <c:pt idx="172">
                  <c:v>174081.12284922652</c:v>
                </c:pt>
                <c:pt idx="173">
                  <c:v>173464.40680356795</c:v>
                </c:pt>
                <c:pt idx="174">
                  <c:v>172845.12110771914</c:v>
                </c:pt>
                <c:pt idx="175">
                  <c:v>172223.25505480429</c:v>
                </c:pt>
                <c:pt idx="176">
                  <c:v>171598.79789333564</c:v>
                </c:pt>
                <c:pt idx="177">
                  <c:v>170971.73882702753</c:v>
                </c:pt>
                <c:pt idx="178">
                  <c:v>170342.06701460978</c:v>
                </c:pt>
                <c:pt idx="179">
                  <c:v>169709.77156964032</c:v>
                </c:pt>
                <c:pt idx="180">
                  <c:v>169074.8415603168</c:v>
                </c:pt>
                <c:pt idx="181">
                  <c:v>168437.26600928776</c:v>
                </c:pt>
                <c:pt idx="182">
                  <c:v>167797.03389346279</c:v>
                </c:pt>
                <c:pt idx="183">
                  <c:v>167154.13414382187</c:v>
                </c:pt>
                <c:pt idx="184">
                  <c:v>166508.55564522411</c:v>
                </c:pt>
                <c:pt idx="185">
                  <c:v>165860.28723621555</c:v>
                </c:pt>
                <c:pt idx="186">
                  <c:v>165209.31770883611</c:v>
                </c:pt>
                <c:pt idx="187">
                  <c:v>164555.63580842593</c:v>
                </c:pt>
                <c:pt idx="188">
                  <c:v>163899.23023343069</c:v>
                </c:pt>
                <c:pt idx="189">
                  <c:v>163240.0896352063</c:v>
                </c:pt>
                <c:pt idx="190">
                  <c:v>162578.20261782265</c:v>
                </c:pt>
                <c:pt idx="191">
                  <c:v>161913.55773786656</c:v>
                </c:pt>
                <c:pt idx="192">
                  <c:v>161246.14350424398</c:v>
                </c:pt>
                <c:pt idx="193">
                  <c:v>160575.94837798132</c:v>
                </c:pt>
                <c:pt idx="194">
                  <c:v>159902.96077202589</c:v>
                </c:pt>
                <c:pt idx="195">
                  <c:v>159227.16905104567</c:v>
                </c:pt>
                <c:pt idx="196">
                  <c:v>158548.56153122801</c:v>
                </c:pt>
                <c:pt idx="197">
                  <c:v>157867.12648007777</c:v>
                </c:pt>
                <c:pt idx="198">
                  <c:v>157182.8521162144</c:v>
                </c:pt>
                <c:pt idx="199">
                  <c:v>156495.72660916828</c:v>
                </c:pt>
                <c:pt idx="200">
                  <c:v>155805.73807917614</c:v>
                </c:pt>
                <c:pt idx="201">
                  <c:v>155112.87459697569</c:v>
                </c:pt>
                <c:pt idx="202">
                  <c:v>154417.1241835994</c:v>
                </c:pt>
                <c:pt idx="203">
                  <c:v>153718.47481016739</c:v>
                </c:pt>
                <c:pt idx="204">
                  <c:v>153016.91439767941</c:v>
                </c:pt>
                <c:pt idx="205">
                  <c:v>152312.43081680607</c:v>
                </c:pt>
                <c:pt idx="206">
                  <c:v>151605.01188767908</c:v>
                </c:pt>
                <c:pt idx="207">
                  <c:v>150894.64537968073</c:v>
                </c:pt>
                <c:pt idx="208">
                  <c:v>150181.31901123238</c:v>
                </c:pt>
                <c:pt idx="209">
                  <c:v>149465.02044958217</c:v>
                </c:pt>
                <c:pt idx="210">
                  <c:v>148745.73731059174</c:v>
                </c:pt>
                <c:pt idx="211">
                  <c:v>148023.45715852219</c:v>
                </c:pt>
                <c:pt idx="212">
                  <c:v>147298.167505819</c:v>
                </c:pt>
                <c:pt idx="213">
                  <c:v>146569.85581289625</c:v>
                </c:pt>
                <c:pt idx="214">
                  <c:v>145838.50948791963</c:v>
                </c:pt>
                <c:pt idx="215">
                  <c:v>145104.11588658893</c:v>
                </c:pt>
                <c:pt idx="216">
                  <c:v>144366.66231191938</c:v>
                </c:pt>
                <c:pt idx="217">
                  <c:v>143626.13601402202</c:v>
                </c:pt>
                <c:pt idx="218">
                  <c:v>142882.52418988344</c:v>
                </c:pt>
                <c:pt idx="219">
                  <c:v>142135.81398314427</c:v>
                </c:pt>
                <c:pt idx="220">
                  <c:v>141385.99248387702</c:v>
                </c:pt>
                <c:pt idx="221">
                  <c:v>140633.04672836282</c:v>
                </c:pt>
                <c:pt idx="222">
                  <c:v>139876.96369886733</c:v>
                </c:pt>
                <c:pt idx="223">
                  <c:v>139117.7303234156</c:v>
                </c:pt>
                <c:pt idx="224">
                  <c:v>138355.33347556615</c:v>
                </c:pt>
                <c:pt idx="225">
                  <c:v>137589.75997418398</c:v>
                </c:pt>
                <c:pt idx="226">
                  <c:v>136820.99658321272</c:v>
                </c:pt>
                <c:pt idx="227">
                  <c:v>136049.03001144575</c:v>
                </c:pt>
                <c:pt idx="228">
                  <c:v>135273.84691229643</c:v>
                </c:pt>
                <c:pt idx="229">
                  <c:v>134495.43388356731</c:v>
                </c:pt>
                <c:pt idx="230">
                  <c:v>133713.77746721849</c:v>
                </c:pt>
                <c:pt idx="231">
                  <c:v>132928.8641491349</c:v>
                </c:pt>
                <c:pt idx="232">
                  <c:v>132140.6803588926</c:v>
                </c:pt>
                <c:pt idx="233">
                  <c:v>131349.2124695243</c:v>
                </c:pt>
                <c:pt idx="234">
                  <c:v>130554.44679728363</c:v>
                </c:pt>
                <c:pt idx="235">
                  <c:v>129756.36960140863</c:v>
                </c:pt>
                <c:pt idx="236">
                  <c:v>128954.96708388416</c:v>
                </c:pt>
                <c:pt idx="237">
                  <c:v>128150.22538920332</c:v>
                </c:pt>
                <c:pt idx="238">
                  <c:v>127342.13060412799</c:v>
                </c:pt>
                <c:pt idx="239">
                  <c:v>126530.66875744818</c:v>
                </c:pt>
                <c:pt idx="240">
                  <c:v>125715.82581974052</c:v>
                </c:pt>
                <c:pt idx="241">
                  <c:v>124897.58770312576</c:v>
                </c:pt>
                <c:pt idx="242">
                  <c:v>124075.9402610251</c:v>
                </c:pt>
                <c:pt idx="243">
                  <c:v>123250.86928791569</c:v>
                </c:pt>
                <c:pt idx="244">
                  <c:v>122422.36051908499</c:v>
                </c:pt>
                <c:pt idx="245">
                  <c:v>121590.39963038417</c:v>
                </c:pt>
                <c:pt idx="246">
                  <c:v>120754.97223798043</c:v>
                </c:pt>
                <c:pt idx="247">
                  <c:v>119916.06389810833</c:v>
                </c:pt>
                <c:pt idx="248">
                  <c:v>119073.6601068201</c:v>
                </c:pt>
                <c:pt idx="249">
                  <c:v>118227.74629973483</c:v>
                </c:pt>
                <c:pt idx="250">
                  <c:v>117378.30785178671</c:v>
                </c:pt>
                <c:pt idx="251">
                  <c:v>116525.33007697214</c:v>
                </c:pt>
                <c:pt idx="252">
                  <c:v>115668.79822809584</c:v>
                </c:pt>
                <c:pt idx="253">
                  <c:v>114808.69749651589</c:v>
                </c:pt>
                <c:pt idx="254">
                  <c:v>113945.01301188768</c:v>
                </c:pt>
                <c:pt idx="255">
                  <c:v>113077.72984190687</c:v>
                </c:pt>
                <c:pt idx="256">
                  <c:v>112206.83299205113</c:v>
                </c:pt>
                <c:pt idx="257">
                  <c:v>111332.307405321</c:v>
                </c:pt>
                <c:pt idx="258">
                  <c:v>110454.13796197949</c:v>
                </c:pt>
                <c:pt idx="259">
                  <c:v>109572.30947929072</c:v>
                </c:pt>
                <c:pt idx="260">
                  <c:v>108686.80671125742</c:v>
                </c:pt>
                <c:pt idx="261">
                  <c:v>107797.61434835731</c:v>
                </c:pt>
                <c:pt idx="262">
                  <c:v>106904.71701727845</c:v>
                </c:pt>
                <c:pt idx="263">
                  <c:v>106008.09928065343</c:v>
                </c:pt>
                <c:pt idx="264">
                  <c:v>105107.74563679248</c:v>
                </c:pt>
                <c:pt idx="265">
                  <c:v>104203.64051941544</c:v>
                </c:pt>
                <c:pt idx="266">
                  <c:v>103295.76829738266</c:v>
                </c:pt>
                <c:pt idx="267">
                  <c:v>102384.11327442474</c:v>
                </c:pt>
                <c:pt idx="268">
                  <c:v>101468.65968887116</c:v>
                </c:pt>
                <c:pt idx="269">
                  <c:v>100549.39171337779</c:v>
                </c:pt>
                <c:pt idx="270">
                  <c:v>99626.293454653176</c:v>
                </c:pt>
                <c:pt idx="271">
                  <c:v>98699.348953183886</c:v>
                </c:pt>
                <c:pt idx="272">
                  <c:v>97768.542182958467</c:v>
                </c:pt>
                <c:pt idx="273">
                  <c:v>96833.85705119044</c:v>
                </c:pt>
                <c:pt idx="274">
                  <c:v>95895.277398040053</c:v>
                </c:pt>
                <c:pt idx="275">
                  <c:v>94952.786996334878</c:v>
                </c:pt>
                <c:pt idx="276">
                  <c:v>94006.369551289259</c:v>
                </c:pt>
                <c:pt idx="277">
                  <c:v>93056.008700222621</c:v>
                </c:pt>
                <c:pt idx="278">
                  <c:v>92101.688012276529</c:v>
                </c:pt>
                <c:pt idx="279">
                  <c:v>91143.390988130661</c:v>
                </c:pt>
                <c:pt idx="280">
                  <c:v>90181.101059717519</c:v>
                </c:pt>
                <c:pt idx="281">
                  <c:v>89214.801589935989</c:v>
                </c:pt>
                <c:pt idx="282">
                  <c:v>88244.475872363706</c:v>
                </c:pt>
                <c:pt idx="283">
                  <c:v>87270.107130968201</c:v>
                </c:pt>
                <c:pt idx="284">
                  <c:v>86291.678519816895</c:v>
                </c:pt>
                <c:pt idx="285">
                  <c:v>85309.173122785782</c:v>
                </c:pt>
                <c:pt idx="286">
                  <c:v>84322.573953267041</c:v>
                </c:pt>
                <c:pt idx="287">
                  <c:v>83331.863953875305</c:v>
                </c:pt>
                <c:pt idx="288">
                  <c:v>82337.025996152777</c:v>
                </c:pt>
                <c:pt idx="289">
                  <c:v>81338.04288027306</c:v>
                </c:pt>
                <c:pt idx="290">
                  <c:v>80334.897334743844</c:v>
                </c:pt>
                <c:pt idx="291">
                  <c:v>79327.572016108257</c:v>
                </c:pt>
                <c:pt idx="292">
                  <c:v>78316.049508645025</c:v>
                </c:pt>
                <c:pt idx="293">
                  <c:v>77300.312324067359</c:v>
                </c:pt>
                <c:pt idx="294">
                  <c:v>76280.342901220632</c:v>
                </c:pt>
                <c:pt idx="295">
                  <c:v>75256.123605778703</c:v>
                </c:pt>
                <c:pt idx="296">
                  <c:v>74227.636729939099</c:v>
                </c:pt>
                <c:pt idx="297">
                  <c:v>73194.864492116831</c:v>
                </c:pt>
                <c:pt idx="298">
                  <c:v>72157.789036636968</c:v>
                </c:pt>
                <c:pt idx="299">
                  <c:v>71116.392433425935</c:v>
                </c:pt>
                <c:pt idx="300">
                  <c:v>70070.656677701525</c:v>
                </c:pt>
                <c:pt idx="301">
                  <c:v>69020.563689661605</c:v>
                </c:pt>
                <c:pt idx="302">
                  <c:v>67966.095314171514</c:v>
                </c:pt>
                <c:pt idx="303">
                  <c:v>66907.233320450221</c:v>
                </c:pt>
                <c:pt idx="304">
                  <c:v>65843.959401755084</c:v>
                </c:pt>
                <c:pt idx="305">
                  <c:v>64776.25517506538</c:v>
                </c:pt>
                <c:pt idx="306">
                  <c:v>63704.102180764472</c:v>
                </c:pt>
                <c:pt idx="307">
                  <c:v>62627.481882320644</c:v>
                </c:pt>
                <c:pt idx="308">
                  <c:v>61546.375665966632</c:v>
                </c:pt>
                <c:pt idx="309">
                  <c:v>60460.764840377815</c:v>
                </c:pt>
                <c:pt idx="310">
                  <c:v>59370.630636349044</c:v>
                </c:pt>
                <c:pt idx="311">
                  <c:v>58275.954206470153</c:v>
                </c:pt>
                <c:pt idx="312">
                  <c:v>57176.716624800094</c:v>
                </c:pt>
                <c:pt idx="313">
                  <c:v>56072.898886539748</c:v>
                </c:pt>
                <c:pt idx="314">
                  <c:v>54964.481907703317</c:v>
                </c:pt>
                <c:pt idx="315">
                  <c:v>53851.4465247884</c:v>
                </c:pt>
                <c:pt idx="316">
                  <c:v>52733.773494444671</c:v>
                </c:pt>
                <c:pt idx="317">
                  <c:v>51611.443493141174</c:v>
                </c:pt>
                <c:pt idx="318">
                  <c:v>50484.437116832247</c:v>
                </c:pt>
                <c:pt idx="319">
                  <c:v>49352.734880622033</c:v>
                </c:pt>
                <c:pt idx="320">
                  <c:v>48216.317218427612</c:v>
                </c:pt>
                <c:pt idx="321">
                  <c:v>47075.164482640714</c:v>
                </c:pt>
                <c:pt idx="322">
                  <c:v>45929.256943788037</c:v>
                </c:pt>
                <c:pt idx="323">
                  <c:v>44778.574790190141</c:v>
                </c:pt>
                <c:pt idx="324">
                  <c:v>43623.09812761892</c:v>
                </c:pt>
                <c:pt idx="325">
                  <c:v>42462.806978953653</c:v>
                </c:pt>
                <c:pt idx="326">
                  <c:v>41297.681283835613</c:v>
                </c:pt>
                <c:pt idx="327">
                  <c:v>40127.700898321244</c:v>
                </c:pt>
                <c:pt idx="328">
                  <c:v>38952.845594533901</c:v>
                </c:pt>
                <c:pt idx="329">
                  <c:v>37773.09506031411</c:v>
                </c:pt>
                <c:pt idx="330">
                  <c:v>36588.428898868406</c:v>
                </c:pt>
                <c:pt idx="331">
                  <c:v>35398.826628416675</c:v>
                </c:pt>
                <c:pt idx="332">
                  <c:v>34204.267681838064</c:v>
                </c:pt>
                <c:pt idx="333">
                  <c:v>33004.731406315375</c:v>
                </c:pt>
                <c:pt idx="334">
                  <c:v>31800.197062978008</c:v>
                </c:pt>
                <c:pt idx="335">
                  <c:v>30590.643826543401</c:v>
                </c:pt>
                <c:pt idx="336">
                  <c:v>29376.050784956984</c:v>
                </c:pt>
                <c:pt idx="337">
                  <c:v>28156.396939030623</c:v>
                </c:pt>
                <c:pt idx="338">
                  <c:v>26931.661202079569</c:v>
                </c:pt>
                <c:pt idx="339">
                  <c:v>25701.822399557888</c:v>
                </c:pt>
                <c:pt idx="340">
                  <c:v>24466.859268692366</c:v>
                </c:pt>
                <c:pt idx="341">
                  <c:v>23226.750458114904</c:v>
                </c:pt>
                <c:pt idx="342">
                  <c:v>21981.47452749337</c:v>
                </c:pt>
                <c:pt idx="343">
                  <c:v>20731.00994716091</c:v>
                </c:pt>
                <c:pt idx="344">
                  <c:v>19475.335097743733</c:v>
                </c:pt>
                <c:pt idx="345">
                  <c:v>18214.428269787317</c:v>
                </c:pt>
                <c:pt idx="346">
                  <c:v>16948.267663381084</c:v>
                </c:pt>
                <c:pt idx="347">
                  <c:v>15676.831387781491</c:v>
                </c:pt>
                <c:pt idx="348">
                  <c:v>14400.097461033565</c:v>
                </c:pt>
                <c:pt idx="349">
                  <c:v>13118.043809590858</c:v>
                </c:pt>
                <c:pt idx="350">
                  <c:v>11830.648267933806</c:v>
                </c:pt>
                <c:pt idx="351">
                  <c:v>10537.888578186516</c:v>
                </c:pt>
                <c:pt idx="352">
                  <c:v>9239.7423897319459</c:v>
                </c:pt>
                <c:pt idx="353">
                  <c:v>7936.187258825481</c:v>
                </c:pt>
                <c:pt idx="354">
                  <c:v>6627.2006482069064</c:v>
                </c:pt>
                <c:pt idx="355">
                  <c:v>5312.7599267107544</c:v>
                </c:pt>
                <c:pt idx="356">
                  <c:v>3992.8423688750349</c:v>
                </c:pt>
                <c:pt idx="357">
                  <c:v>2667.4251545483335</c:v>
                </c:pt>
                <c:pt idx="358">
                  <c:v>1336.4853684952707</c:v>
                </c:pt>
                <c:pt idx="359">
                  <c:v>3.2014213502407074E-10</c:v>
                </c:pt>
              </c:numCache>
            </c:numRef>
          </c:val>
          <c:smooth val="0"/>
          <c:extLst>
            <c:ext xmlns:c16="http://schemas.microsoft.com/office/drawing/2014/chart" uri="{C3380CC4-5D6E-409C-BE32-E72D297353CC}">
              <c16:uniqueId val="{00000000-2ECD-4DB5-AB69-6B2B98E6155B}"/>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Payment Number</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0"/>
        <c:crosses val="autoZero"/>
        <c:auto val="0"/>
        <c:lblAlgn val="ctr"/>
        <c:lblOffset val="100"/>
        <c:noMultiLvlLbl val="0"/>
      </c:catAx>
      <c:valAx>
        <c:axId val="10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Remaining Balance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31063-22E7-4380-9F4F-9AB8BB71CBD0}">
  <sheetPr>
    <tabColor rgb="FF98CA3C"/>
  </sheetPr>
  <dimension ref="A1:M41"/>
  <sheetViews>
    <sheetView tabSelected="1" workbookViewId="0">
      <selection activeCell="H5" sqref="H5"/>
    </sheetView>
  </sheetViews>
  <sheetFormatPr defaultRowHeight="15" x14ac:dyDescent="0.25"/>
  <sheetData>
    <row r="1" spans="1:13" ht="48" customHeight="1" thickBot="1" x14ac:dyDescent="0.3">
      <c r="A1" s="43" t="e" vm="1">
        <v>#VALUE!</v>
      </c>
      <c r="B1" s="44"/>
      <c r="C1" s="44"/>
      <c r="D1" s="44"/>
      <c r="E1" s="44"/>
      <c r="F1" s="44"/>
      <c r="G1" s="44"/>
      <c r="H1" s="44"/>
      <c r="I1" s="44"/>
      <c r="J1" s="44"/>
      <c r="K1" s="44"/>
      <c r="L1" s="44"/>
      <c r="M1" s="45"/>
    </row>
    <row r="2" spans="1:13" ht="24.75" thickTop="1" thickBot="1" x14ac:dyDescent="0.3">
      <c r="A2" s="17" t="s">
        <v>15</v>
      </c>
      <c r="B2" s="18"/>
      <c r="C2" s="18"/>
      <c r="D2" s="18"/>
      <c r="E2" s="18"/>
      <c r="F2" s="18"/>
      <c r="G2" s="18"/>
      <c r="H2" s="18"/>
      <c r="I2" s="18"/>
      <c r="J2" s="18"/>
      <c r="K2" s="18"/>
      <c r="L2" s="18"/>
      <c r="M2" s="19"/>
    </row>
    <row r="3" spans="1:13" ht="15.75" thickTop="1" x14ac:dyDescent="0.25">
      <c r="A3" s="8" t="s">
        <v>16</v>
      </c>
      <c r="B3" s="3"/>
      <c r="C3" s="3"/>
      <c r="D3" s="3"/>
      <c r="E3" s="3"/>
      <c r="F3" s="3"/>
      <c r="G3" s="3"/>
      <c r="H3" s="3"/>
      <c r="I3" s="3"/>
      <c r="J3" s="3"/>
      <c r="K3" s="3"/>
      <c r="L3" s="3"/>
      <c r="M3" s="9"/>
    </row>
    <row r="4" spans="1:13" x14ac:dyDescent="0.25">
      <c r="A4" s="10" t="s">
        <v>44</v>
      </c>
      <c r="B4" s="4"/>
      <c r="C4" s="4"/>
      <c r="D4" s="3" t="s">
        <v>45</v>
      </c>
      <c r="E4" s="3"/>
      <c r="F4" s="3"/>
      <c r="G4" s="3"/>
      <c r="H4" s="3"/>
      <c r="I4" s="3"/>
      <c r="J4" s="3"/>
      <c r="K4" s="3"/>
      <c r="L4" s="3"/>
      <c r="M4" s="9"/>
    </row>
    <row r="5" spans="1:13" x14ac:dyDescent="0.25">
      <c r="A5" s="8"/>
      <c r="B5" s="3"/>
      <c r="C5" s="3"/>
      <c r="D5" s="3"/>
      <c r="E5" s="3"/>
      <c r="F5" s="3"/>
      <c r="G5" s="3"/>
      <c r="H5" s="3"/>
      <c r="I5" s="3"/>
      <c r="J5" s="3"/>
      <c r="K5" s="3"/>
      <c r="L5" s="3"/>
      <c r="M5" s="9"/>
    </row>
    <row r="6" spans="1:13" ht="18" x14ac:dyDescent="0.25">
      <c r="A6" s="37" t="s">
        <v>17</v>
      </c>
      <c r="B6" s="34"/>
      <c r="C6" s="34"/>
      <c r="D6" s="34"/>
      <c r="E6" s="34"/>
      <c r="F6" s="34"/>
      <c r="G6" s="34"/>
      <c r="H6" s="34"/>
      <c r="I6" s="34"/>
      <c r="J6" s="34"/>
      <c r="K6" s="34"/>
      <c r="L6" s="34"/>
      <c r="M6" s="35"/>
    </row>
    <row r="7" spans="1:13" ht="72" customHeight="1" x14ac:dyDescent="0.25">
      <c r="A7" s="38" t="s">
        <v>18</v>
      </c>
      <c r="B7" s="39"/>
      <c r="C7" s="39"/>
      <c r="D7" s="39"/>
      <c r="E7" s="39"/>
      <c r="F7" s="39"/>
      <c r="G7" s="39"/>
      <c r="H7" s="39"/>
      <c r="I7" s="39"/>
      <c r="J7" s="39"/>
      <c r="K7" s="39"/>
      <c r="L7" s="39"/>
      <c r="M7" s="40"/>
    </row>
    <row r="8" spans="1:13" ht="15" customHeight="1" x14ac:dyDescent="0.25">
      <c r="A8" s="36"/>
      <c r="B8" s="5"/>
      <c r="C8" s="5"/>
      <c r="D8" s="5"/>
      <c r="E8" s="5"/>
      <c r="F8" s="5"/>
      <c r="G8" s="5"/>
      <c r="H8" s="5"/>
      <c r="I8" s="5"/>
      <c r="J8" s="5"/>
      <c r="K8" s="5"/>
      <c r="L8" s="5"/>
      <c r="M8" s="12"/>
    </row>
    <row r="9" spans="1:13" ht="18" x14ac:dyDescent="0.25">
      <c r="A9" s="11" t="s">
        <v>19</v>
      </c>
      <c r="B9" s="3"/>
      <c r="C9" s="3"/>
      <c r="D9" s="3"/>
      <c r="E9" s="3"/>
      <c r="F9" s="3"/>
      <c r="G9" s="3"/>
      <c r="H9" s="3"/>
      <c r="I9" s="3"/>
      <c r="J9" s="3"/>
      <c r="K9" s="3"/>
      <c r="L9" s="3"/>
      <c r="M9" s="9"/>
    </row>
    <row r="10" spans="1:13" x14ac:dyDescent="0.25">
      <c r="A10" s="8"/>
      <c r="B10" s="3" t="s">
        <v>20</v>
      </c>
      <c r="C10" s="3"/>
      <c r="D10" s="3"/>
      <c r="E10" s="3"/>
      <c r="F10" s="3"/>
      <c r="G10" s="3"/>
      <c r="H10" s="3"/>
      <c r="I10" s="3"/>
      <c r="J10" s="3"/>
      <c r="K10" s="3"/>
      <c r="L10" s="3"/>
      <c r="M10" s="9"/>
    </row>
    <row r="11" spans="1:13" x14ac:dyDescent="0.25">
      <c r="A11" s="8"/>
      <c r="B11" s="3"/>
      <c r="C11" s="6" t="s">
        <v>21</v>
      </c>
      <c r="D11" s="3"/>
      <c r="E11" s="3"/>
      <c r="F11" s="3"/>
      <c r="G11" s="3"/>
      <c r="H11" s="3"/>
      <c r="I11" s="3"/>
      <c r="J11" s="3"/>
      <c r="K11" s="3"/>
      <c r="L11" s="3"/>
      <c r="M11" s="9"/>
    </row>
    <row r="12" spans="1:13" x14ac:dyDescent="0.25">
      <c r="A12" s="8"/>
      <c r="B12" s="3"/>
      <c r="C12" s="6" t="s">
        <v>22</v>
      </c>
      <c r="D12" s="3"/>
      <c r="E12" s="3"/>
      <c r="F12" s="3"/>
      <c r="G12" s="3"/>
      <c r="H12" s="3"/>
      <c r="I12" s="3"/>
      <c r="J12" s="3"/>
      <c r="K12" s="3"/>
      <c r="L12" s="3"/>
      <c r="M12" s="9"/>
    </row>
    <row r="13" spans="1:13" x14ac:dyDescent="0.25">
      <c r="A13" s="13"/>
      <c r="B13" s="3"/>
      <c r="C13" s="6" t="s">
        <v>23</v>
      </c>
      <c r="D13" s="3"/>
      <c r="E13" s="3"/>
      <c r="F13" s="3"/>
      <c r="G13" s="3"/>
      <c r="H13" s="3"/>
      <c r="I13" s="3"/>
      <c r="J13" s="3"/>
      <c r="K13" s="3"/>
      <c r="L13" s="3"/>
      <c r="M13" s="9"/>
    </row>
    <row r="14" spans="1:13" x14ac:dyDescent="0.25">
      <c r="A14" s="8"/>
      <c r="B14" s="3" t="s">
        <v>24</v>
      </c>
      <c r="C14" s="3"/>
      <c r="D14" s="3"/>
      <c r="E14" s="3"/>
      <c r="F14" s="3"/>
      <c r="G14" s="3"/>
      <c r="H14" s="3"/>
      <c r="I14" s="3"/>
      <c r="J14" s="3"/>
      <c r="K14" s="3"/>
      <c r="L14" s="3"/>
      <c r="M14" s="9"/>
    </row>
    <row r="15" spans="1:13" x14ac:dyDescent="0.25">
      <c r="A15" s="13"/>
      <c r="B15" s="3"/>
      <c r="C15" s="3"/>
      <c r="D15" s="3"/>
      <c r="E15" s="3"/>
      <c r="F15" s="3"/>
      <c r="G15" s="3"/>
      <c r="H15" s="3"/>
      <c r="I15" s="3"/>
      <c r="J15" s="3"/>
      <c r="K15" s="3"/>
      <c r="L15" s="3"/>
      <c r="M15" s="9"/>
    </row>
    <row r="16" spans="1:13" x14ac:dyDescent="0.25">
      <c r="A16" s="8"/>
      <c r="B16" s="3"/>
      <c r="C16" s="3"/>
      <c r="D16" s="3"/>
      <c r="E16" s="3"/>
      <c r="F16" s="3"/>
      <c r="G16" s="3"/>
      <c r="H16" s="3"/>
      <c r="I16" s="3"/>
      <c r="J16" s="3"/>
      <c r="K16" s="3"/>
      <c r="L16" s="3"/>
      <c r="M16" s="9"/>
    </row>
    <row r="17" spans="1:13" ht="18" x14ac:dyDescent="0.25">
      <c r="A17" s="11" t="s">
        <v>25</v>
      </c>
      <c r="B17" s="3"/>
      <c r="C17" s="3"/>
      <c r="D17" s="3"/>
      <c r="E17" s="3"/>
      <c r="F17" s="3"/>
      <c r="G17" s="3"/>
      <c r="H17" s="3"/>
      <c r="I17" s="3"/>
      <c r="J17" s="3"/>
      <c r="K17" s="3"/>
      <c r="L17" s="3"/>
      <c r="M17" s="9"/>
    </row>
    <row r="18" spans="1:13" x14ac:dyDescent="0.25">
      <c r="A18" s="8"/>
      <c r="B18" s="3" t="s">
        <v>26</v>
      </c>
      <c r="C18" s="3"/>
      <c r="D18" s="3"/>
      <c r="E18" s="3"/>
      <c r="F18" s="3"/>
      <c r="G18" s="3"/>
      <c r="H18" s="3"/>
      <c r="I18" s="3"/>
      <c r="J18" s="3"/>
      <c r="K18" s="3"/>
      <c r="L18" s="3"/>
      <c r="M18" s="9"/>
    </row>
    <row r="19" spans="1:13" x14ac:dyDescent="0.25">
      <c r="A19" s="8"/>
      <c r="B19" s="3"/>
      <c r="C19" s="7" t="s">
        <v>27</v>
      </c>
      <c r="D19" s="3"/>
      <c r="E19" s="3"/>
      <c r="F19" s="3"/>
      <c r="G19" s="3"/>
      <c r="H19" s="3"/>
      <c r="I19" s="3"/>
      <c r="J19" s="3"/>
      <c r="K19" s="3"/>
      <c r="L19" s="3"/>
      <c r="M19" s="9"/>
    </row>
    <row r="20" spans="1:13" x14ac:dyDescent="0.25">
      <c r="A20" s="13"/>
      <c r="B20" s="3"/>
      <c r="C20" s="7" t="s">
        <v>28</v>
      </c>
      <c r="D20" s="3"/>
      <c r="E20" s="3"/>
      <c r="F20" s="3"/>
      <c r="G20" s="3"/>
      <c r="H20" s="3"/>
      <c r="I20" s="3"/>
      <c r="J20" s="3"/>
      <c r="K20" s="3"/>
      <c r="L20" s="3"/>
      <c r="M20" s="9"/>
    </row>
    <row r="21" spans="1:13" x14ac:dyDescent="0.25">
      <c r="A21" s="8"/>
      <c r="B21" s="3"/>
      <c r="C21" s="3"/>
      <c r="D21" s="3"/>
      <c r="E21" s="3"/>
      <c r="F21" s="3"/>
      <c r="G21" s="3"/>
      <c r="H21" s="3"/>
      <c r="I21" s="3"/>
      <c r="J21" s="3"/>
      <c r="K21" s="3"/>
      <c r="L21" s="3"/>
      <c r="M21" s="9"/>
    </row>
    <row r="22" spans="1:13" x14ac:dyDescent="0.25">
      <c r="A22" s="13"/>
      <c r="B22" s="3"/>
      <c r="C22" s="3"/>
      <c r="D22" s="3"/>
      <c r="E22" s="3"/>
      <c r="F22" s="3"/>
      <c r="G22" s="3"/>
      <c r="H22" s="3"/>
      <c r="I22" s="3"/>
      <c r="J22" s="3"/>
      <c r="K22" s="3"/>
      <c r="L22" s="3"/>
      <c r="M22" s="9"/>
    </row>
    <row r="23" spans="1:13" ht="18" x14ac:dyDescent="0.25">
      <c r="A23" s="11" t="s">
        <v>29</v>
      </c>
      <c r="B23" s="3"/>
      <c r="C23" s="3"/>
      <c r="D23" s="3"/>
      <c r="E23" s="3"/>
      <c r="F23" s="3"/>
      <c r="G23" s="3"/>
      <c r="H23" s="3"/>
      <c r="I23" s="3"/>
      <c r="J23" s="3"/>
      <c r="K23" s="3"/>
      <c r="L23" s="3"/>
      <c r="M23" s="9"/>
    </row>
    <row r="24" spans="1:13" x14ac:dyDescent="0.25">
      <c r="A24" s="8"/>
      <c r="B24" s="3" t="s">
        <v>43</v>
      </c>
      <c r="C24" s="3"/>
      <c r="D24" s="3"/>
      <c r="E24" s="3"/>
      <c r="F24" s="3"/>
      <c r="G24" s="3"/>
      <c r="H24" s="3"/>
      <c r="I24" s="3"/>
      <c r="J24" s="3"/>
      <c r="K24" s="3"/>
      <c r="L24" s="3"/>
      <c r="M24" s="9"/>
    </row>
    <row r="25" spans="1:13" x14ac:dyDescent="0.25">
      <c r="A25" s="8"/>
      <c r="B25" s="3" t="s">
        <v>30</v>
      </c>
      <c r="C25" s="3"/>
      <c r="D25" s="3"/>
      <c r="E25" s="3"/>
      <c r="F25" s="3"/>
      <c r="G25" s="3"/>
      <c r="H25" s="3"/>
      <c r="I25" s="3"/>
      <c r="J25" s="3"/>
      <c r="K25" s="3"/>
      <c r="L25" s="3"/>
      <c r="M25" s="9"/>
    </row>
    <row r="26" spans="1:13" x14ac:dyDescent="0.25">
      <c r="A26" s="8"/>
      <c r="B26" s="3"/>
      <c r="C26" s="6" t="s">
        <v>31</v>
      </c>
      <c r="D26" s="3"/>
      <c r="E26" s="3"/>
      <c r="F26" s="3"/>
      <c r="G26" s="3"/>
      <c r="H26" s="3"/>
      <c r="I26" s="3"/>
      <c r="J26" s="3"/>
      <c r="K26" s="3"/>
      <c r="L26" s="3"/>
      <c r="M26" s="9"/>
    </row>
    <row r="27" spans="1:13" x14ac:dyDescent="0.25">
      <c r="A27" s="8"/>
      <c r="B27" s="3"/>
      <c r="C27" s="6" t="s">
        <v>32</v>
      </c>
      <c r="D27" s="3"/>
      <c r="E27" s="3"/>
      <c r="F27" s="3"/>
      <c r="G27" s="3"/>
      <c r="H27" s="3"/>
      <c r="I27" s="3"/>
      <c r="J27" s="3"/>
      <c r="K27" s="3"/>
      <c r="L27" s="3"/>
      <c r="M27" s="9"/>
    </row>
    <row r="28" spans="1:13" x14ac:dyDescent="0.25">
      <c r="A28" s="13"/>
      <c r="B28" s="3"/>
      <c r="C28" s="6" t="s">
        <v>33</v>
      </c>
      <c r="D28" s="3"/>
      <c r="E28" s="3"/>
      <c r="F28" s="3"/>
      <c r="G28" s="3"/>
      <c r="H28" s="3"/>
      <c r="I28" s="3"/>
      <c r="J28" s="3"/>
      <c r="K28" s="3"/>
      <c r="L28" s="3"/>
      <c r="M28" s="9"/>
    </row>
    <row r="29" spans="1:13" x14ac:dyDescent="0.25">
      <c r="A29" s="8"/>
      <c r="B29" s="3"/>
      <c r="C29" s="6" t="s">
        <v>34</v>
      </c>
      <c r="D29" s="3"/>
      <c r="E29" s="3"/>
      <c r="F29" s="3"/>
      <c r="G29" s="3"/>
      <c r="H29" s="3"/>
      <c r="I29" s="3"/>
      <c r="J29" s="3"/>
      <c r="K29" s="3"/>
      <c r="L29" s="3"/>
      <c r="M29" s="9"/>
    </row>
    <row r="30" spans="1:13" x14ac:dyDescent="0.25">
      <c r="A30" s="13"/>
      <c r="B30" s="3"/>
      <c r="C30" s="6" t="s">
        <v>35</v>
      </c>
      <c r="D30" s="3"/>
      <c r="E30" s="3"/>
      <c r="F30" s="3"/>
      <c r="G30" s="3"/>
      <c r="H30" s="3"/>
      <c r="I30" s="3"/>
      <c r="J30" s="3"/>
      <c r="K30" s="3"/>
      <c r="L30" s="3"/>
      <c r="M30" s="9"/>
    </row>
    <row r="31" spans="1:13" x14ac:dyDescent="0.25">
      <c r="A31" s="8"/>
      <c r="B31" s="3"/>
      <c r="C31" s="3"/>
      <c r="D31" s="3"/>
      <c r="E31" s="3"/>
      <c r="F31" s="3"/>
      <c r="G31" s="3"/>
      <c r="H31" s="3"/>
      <c r="I31" s="3"/>
      <c r="J31" s="3"/>
      <c r="K31" s="3"/>
      <c r="L31" s="3"/>
      <c r="M31" s="9"/>
    </row>
    <row r="32" spans="1:13" ht="15.75" thickBot="1" x14ac:dyDescent="0.3">
      <c r="A32" s="21"/>
      <c r="B32" s="22"/>
      <c r="C32" s="22"/>
      <c r="D32" s="22"/>
      <c r="E32" s="22"/>
      <c r="F32" s="22"/>
      <c r="G32" s="22"/>
      <c r="H32" s="22"/>
      <c r="I32" s="22"/>
      <c r="J32" s="22"/>
      <c r="K32" s="22"/>
      <c r="L32" s="22"/>
      <c r="M32" s="23"/>
    </row>
    <row r="33" spans="1:13" ht="19.5" thickTop="1" thickBot="1" x14ac:dyDescent="0.3">
      <c r="A33" s="20" t="s">
        <v>36</v>
      </c>
      <c r="B33" s="18"/>
      <c r="C33" s="18"/>
      <c r="D33" s="18"/>
      <c r="E33" s="18"/>
      <c r="F33" s="18"/>
      <c r="G33" s="18"/>
      <c r="H33" s="18"/>
      <c r="I33" s="18"/>
      <c r="J33" s="18"/>
      <c r="K33" s="18"/>
      <c r="L33" s="18"/>
      <c r="M33" s="19"/>
    </row>
    <row r="34" spans="1:13" ht="15.75" thickTop="1" x14ac:dyDescent="0.25">
      <c r="A34" s="13"/>
      <c r="B34" s="7" t="s">
        <v>37</v>
      </c>
      <c r="C34" s="3"/>
      <c r="D34" s="3"/>
      <c r="E34" s="3"/>
      <c r="F34" s="3"/>
      <c r="G34" s="3"/>
      <c r="H34" s="3"/>
      <c r="I34" s="3"/>
      <c r="J34" s="3"/>
      <c r="K34" s="3"/>
      <c r="L34" s="3"/>
      <c r="M34" s="9"/>
    </row>
    <row r="35" spans="1:13" x14ac:dyDescent="0.25">
      <c r="A35" s="8"/>
      <c r="B35" s="7" t="s">
        <v>38</v>
      </c>
      <c r="C35" s="3"/>
      <c r="D35" s="3"/>
      <c r="E35" s="3"/>
      <c r="F35" s="3"/>
      <c r="G35" s="3"/>
      <c r="H35" s="3"/>
      <c r="I35" s="3"/>
      <c r="J35" s="3"/>
      <c r="K35" s="3"/>
      <c r="L35" s="3"/>
      <c r="M35" s="9"/>
    </row>
    <row r="36" spans="1:13" x14ac:dyDescent="0.25">
      <c r="A36" s="8"/>
      <c r="B36" s="7" t="s">
        <v>39</v>
      </c>
      <c r="C36" s="3"/>
      <c r="D36" s="3"/>
      <c r="E36" s="3"/>
      <c r="F36" s="3"/>
      <c r="G36" s="3"/>
      <c r="H36" s="3"/>
      <c r="I36" s="3"/>
      <c r="J36" s="3"/>
      <c r="K36" s="3"/>
      <c r="L36" s="3"/>
      <c r="M36" s="9"/>
    </row>
    <row r="37" spans="1:13" x14ac:dyDescent="0.25">
      <c r="A37" s="13"/>
      <c r="B37" s="3"/>
      <c r="C37" s="3"/>
      <c r="D37" s="3"/>
      <c r="E37" s="3"/>
      <c r="F37" s="3"/>
      <c r="G37" s="3"/>
      <c r="H37" s="3"/>
      <c r="I37" s="3"/>
      <c r="J37" s="3"/>
      <c r="K37" s="3"/>
      <c r="L37" s="3"/>
      <c r="M37" s="9"/>
    </row>
    <row r="38" spans="1:13" ht="15.75" thickBot="1" x14ac:dyDescent="0.3">
      <c r="A38" s="21"/>
      <c r="B38" s="22"/>
      <c r="C38" s="22"/>
      <c r="D38" s="22"/>
      <c r="E38" s="22"/>
      <c r="F38" s="22"/>
      <c r="G38" s="22"/>
      <c r="H38" s="22"/>
      <c r="I38" s="22"/>
      <c r="J38" s="22"/>
      <c r="K38" s="22"/>
      <c r="L38" s="22"/>
      <c r="M38" s="23"/>
    </row>
    <row r="39" spans="1:13" ht="19.5" thickTop="1" thickBot="1" x14ac:dyDescent="0.3">
      <c r="A39" s="24" t="s">
        <v>40</v>
      </c>
      <c r="B39" s="25"/>
      <c r="C39" s="25"/>
      <c r="D39" s="25"/>
      <c r="E39" s="25"/>
      <c r="F39" s="25"/>
      <c r="G39" s="25"/>
      <c r="H39" s="25"/>
      <c r="I39" s="25"/>
      <c r="J39" s="25"/>
      <c r="K39" s="25"/>
      <c r="L39" s="25"/>
      <c r="M39" s="26"/>
    </row>
    <row r="40" spans="1:13" ht="75" customHeight="1" thickTop="1" x14ac:dyDescent="0.25">
      <c r="A40" s="8"/>
      <c r="B40" s="41" t="s">
        <v>41</v>
      </c>
      <c r="C40" s="41"/>
      <c r="D40" s="41"/>
      <c r="E40" s="41"/>
      <c r="F40" s="41"/>
      <c r="G40" s="41"/>
      <c r="H40" s="41"/>
      <c r="I40" s="41"/>
      <c r="J40" s="41"/>
      <c r="K40" s="41"/>
      <c r="L40" s="41"/>
      <c r="M40" s="42"/>
    </row>
    <row r="41" spans="1:13" ht="15.75" thickBot="1" x14ac:dyDescent="0.3">
      <c r="A41" s="14"/>
      <c r="B41" s="15"/>
      <c r="C41" s="15"/>
      <c r="D41" s="15"/>
      <c r="E41" s="15"/>
      <c r="F41" s="15"/>
      <c r="G41" s="15"/>
      <c r="H41" s="15"/>
      <c r="I41" s="15"/>
      <c r="J41" s="15"/>
      <c r="K41" s="15"/>
      <c r="L41" s="15"/>
      <c r="M41" s="16"/>
    </row>
  </sheetData>
  <sheetProtection algorithmName="SHA-512" hashValue="SfaaX6Pe5aP340njJ+q8Ybxih2nHRZtzXlYYuBqiZGL6MBATRU2ex8/kH1U8sxaS/em8NTMkUoSaqHOnKrflcQ==" saltValue="aPbvtkazOWK41kxIOoz8xw==" spinCount="100000" sheet="1" objects="1" scenarios="1" selectLockedCells="1" selectUnlockedCells="1"/>
  <mergeCells count="3">
    <mergeCell ref="A7:M7"/>
    <mergeCell ref="B40:M40"/>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8CA3C"/>
  </sheetPr>
  <dimension ref="A1:G28"/>
  <sheetViews>
    <sheetView workbookViewId="0">
      <selection activeCell="E11" sqref="E11"/>
    </sheetView>
  </sheetViews>
  <sheetFormatPr defaultRowHeight="15" x14ac:dyDescent="0.25"/>
  <cols>
    <col min="1" max="1" width="29" customWidth="1"/>
    <col min="2" max="2" width="12.7109375" customWidth="1"/>
  </cols>
  <sheetData>
    <row r="1" spans="1:2" x14ac:dyDescent="0.25">
      <c r="A1" s="1" t="s">
        <v>5</v>
      </c>
      <c r="B1" s="1">
        <v>250000</v>
      </c>
    </row>
    <row r="2" spans="1:2" x14ac:dyDescent="0.25">
      <c r="A2" s="1" t="s">
        <v>6</v>
      </c>
      <c r="B2" s="1">
        <v>0.05</v>
      </c>
    </row>
    <row r="3" spans="1:2" x14ac:dyDescent="0.25">
      <c r="A3" s="1" t="s">
        <v>7</v>
      </c>
      <c r="B3" s="1">
        <v>30</v>
      </c>
    </row>
    <row r="4" spans="1:2" x14ac:dyDescent="0.25">
      <c r="A4" s="1"/>
      <c r="B4" s="1"/>
    </row>
    <row r="5" spans="1:2" x14ac:dyDescent="0.25">
      <c r="A5" s="1" t="s">
        <v>8</v>
      </c>
      <c r="B5" s="1">
        <f>PMT(B2/12,B3*12,-B1)</f>
        <v>1342.0540575303476</v>
      </c>
    </row>
    <row r="7" spans="1:2" x14ac:dyDescent="0.25">
      <c r="A7" t="s">
        <v>9</v>
      </c>
      <c r="B7" s="1">
        <v>0</v>
      </c>
    </row>
    <row r="8" spans="1:2" x14ac:dyDescent="0.25">
      <c r="A8" t="s">
        <v>10</v>
      </c>
      <c r="B8" s="1">
        <v>1</v>
      </c>
    </row>
    <row r="9" spans="1:2" x14ac:dyDescent="0.25">
      <c r="A9" t="s">
        <v>11</v>
      </c>
      <c r="B9" s="1"/>
    </row>
    <row r="28" spans="7:7" x14ac:dyDescent="0.25">
      <c r="G28" s="33"/>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2332"/>
  </sheetPr>
  <dimension ref="A1:E361"/>
  <sheetViews>
    <sheetView workbookViewId="0">
      <selection activeCell="H30" sqref="H30"/>
    </sheetView>
  </sheetViews>
  <sheetFormatPr defaultRowHeight="15" x14ac:dyDescent="0.25"/>
  <cols>
    <col min="2" max="2" width="12.28515625" customWidth="1"/>
    <col min="3" max="3" width="13.7109375" customWidth="1"/>
    <col min="4" max="4" width="14.28515625" customWidth="1"/>
    <col min="5" max="5" width="21.85546875" customWidth="1"/>
  </cols>
  <sheetData>
    <row r="1" spans="1:5" x14ac:dyDescent="0.25">
      <c r="A1" s="2" t="s">
        <v>0</v>
      </c>
      <c r="B1" s="2" t="s">
        <v>1</v>
      </c>
      <c r="C1" s="2" t="s">
        <v>2</v>
      </c>
      <c r="D1" s="2" t="s">
        <v>3</v>
      </c>
      <c r="E1" s="2" t="s">
        <v>4</v>
      </c>
    </row>
    <row r="2" spans="1:5" x14ac:dyDescent="0.25">
      <c r="A2">
        <v>1</v>
      </c>
      <c r="B2">
        <f>Inputs!$B$5</f>
        <v>1342.0540575303476</v>
      </c>
      <c r="C2">
        <f>Inputs!$B$1*Inputs!$B$2/12</f>
        <v>1041.6666666666667</v>
      </c>
      <c r="D2">
        <f t="shared" ref="D2:D65" si="0">B2-C2</f>
        <v>300.38739086368082</v>
      </c>
      <c r="E2">
        <f>Inputs!$B$1-D2</f>
        <v>249699.61260913633</v>
      </c>
    </row>
    <row r="3" spans="1:5" x14ac:dyDescent="0.25">
      <c r="A3">
        <v>2</v>
      </c>
      <c r="B3">
        <f>Inputs!$B$5</f>
        <v>1342.0540575303476</v>
      </c>
      <c r="C3">
        <f>E2*Inputs!$B$2/12</f>
        <v>1040.415052538068</v>
      </c>
      <c r="D3">
        <f t="shared" si="0"/>
        <v>301.63900499227952</v>
      </c>
      <c r="E3">
        <f t="shared" ref="E3:E66" si="1">E2-D3</f>
        <v>249397.97360414403</v>
      </c>
    </row>
    <row r="4" spans="1:5" x14ac:dyDescent="0.25">
      <c r="A4">
        <v>3</v>
      </c>
      <c r="B4">
        <f>Inputs!$B$5</f>
        <v>1342.0540575303476</v>
      </c>
      <c r="C4">
        <f>E3*Inputs!$B$2/12</f>
        <v>1039.1582233506003</v>
      </c>
      <c r="D4">
        <f t="shared" si="0"/>
        <v>302.89583417974723</v>
      </c>
      <c r="E4">
        <f t="shared" si="1"/>
        <v>249095.07776996429</v>
      </c>
    </row>
    <row r="5" spans="1:5" x14ac:dyDescent="0.25">
      <c r="A5">
        <v>4</v>
      </c>
      <c r="B5">
        <f>Inputs!$B$5</f>
        <v>1342.0540575303476</v>
      </c>
      <c r="C5">
        <f>E4*Inputs!$B$2/12</f>
        <v>1037.8961573748513</v>
      </c>
      <c r="D5">
        <f t="shared" si="0"/>
        <v>304.15790015549624</v>
      </c>
      <c r="E5">
        <f t="shared" si="1"/>
        <v>248790.9198698088</v>
      </c>
    </row>
    <row r="6" spans="1:5" x14ac:dyDescent="0.25">
      <c r="A6">
        <v>5</v>
      </c>
      <c r="B6">
        <f>Inputs!$B$5</f>
        <v>1342.0540575303476</v>
      </c>
      <c r="C6">
        <f>E5*Inputs!$B$2/12</f>
        <v>1036.6288327908701</v>
      </c>
      <c r="D6">
        <f t="shared" si="0"/>
        <v>305.42522473947747</v>
      </c>
      <c r="E6">
        <f t="shared" si="1"/>
        <v>248485.49464506932</v>
      </c>
    </row>
    <row r="7" spans="1:5" x14ac:dyDescent="0.25">
      <c r="A7">
        <v>6</v>
      </c>
      <c r="B7">
        <f>Inputs!$B$5</f>
        <v>1342.0540575303476</v>
      </c>
      <c r="C7">
        <f>E6*Inputs!$B$2/12</f>
        <v>1035.356227687789</v>
      </c>
      <c r="D7">
        <f t="shared" si="0"/>
        <v>306.69782984255858</v>
      </c>
      <c r="E7">
        <f t="shared" si="1"/>
        <v>248178.79681522676</v>
      </c>
    </row>
    <row r="8" spans="1:5" x14ac:dyDescent="0.25">
      <c r="A8">
        <v>7</v>
      </c>
      <c r="B8">
        <f>Inputs!$B$5</f>
        <v>1342.0540575303476</v>
      </c>
      <c r="C8">
        <f>E7*Inputs!$B$2/12</f>
        <v>1034.0783200634448</v>
      </c>
      <c r="D8">
        <f t="shared" si="0"/>
        <v>307.97573746690273</v>
      </c>
      <c r="E8">
        <f t="shared" si="1"/>
        <v>247870.82107775984</v>
      </c>
    </row>
    <row r="9" spans="1:5" x14ac:dyDescent="0.25">
      <c r="A9">
        <v>8</v>
      </c>
      <c r="B9">
        <f>Inputs!$B$5</f>
        <v>1342.0540575303476</v>
      </c>
      <c r="C9">
        <f>E8*Inputs!$B$2/12</f>
        <v>1032.7950878239994</v>
      </c>
      <c r="D9">
        <f t="shared" si="0"/>
        <v>309.25896970634813</v>
      </c>
      <c r="E9">
        <f t="shared" si="1"/>
        <v>247561.56210805351</v>
      </c>
    </row>
    <row r="10" spans="1:5" x14ac:dyDescent="0.25">
      <c r="A10">
        <v>9</v>
      </c>
      <c r="B10">
        <f>Inputs!$B$5</f>
        <v>1342.0540575303476</v>
      </c>
      <c r="C10">
        <f>E9*Inputs!$B$2/12</f>
        <v>1031.5065087835562</v>
      </c>
      <c r="D10">
        <f t="shared" si="0"/>
        <v>310.54754874679134</v>
      </c>
      <c r="E10">
        <f t="shared" si="1"/>
        <v>247251.01455930673</v>
      </c>
    </row>
    <row r="11" spans="1:5" x14ac:dyDescent="0.25">
      <c r="A11">
        <v>10</v>
      </c>
      <c r="B11">
        <f>Inputs!$B$5</f>
        <v>1342.0540575303476</v>
      </c>
      <c r="C11">
        <f>E10*Inputs!$B$2/12</f>
        <v>1030.212560663778</v>
      </c>
      <c r="D11">
        <f t="shared" si="0"/>
        <v>311.84149686656951</v>
      </c>
      <c r="E11">
        <f t="shared" si="1"/>
        <v>246939.17306244015</v>
      </c>
    </row>
    <row r="12" spans="1:5" x14ac:dyDescent="0.25">
      <c r="A12">
        <v>11</v>
      </c>
      <c r="B12">
        <f>Inputs!$B$5</f>
        <v>1342.0540575303476</v>
      </c>
      <c r="C12">
        <f>E11*Inputs!$B$2/12</f>
        <v>1028.9132210935006</v>
      </c>
      <c r="D12">
        <f t="shared" si="0"/>
        <v>313.14083643684694</v>
      </c>
      <c r="E12">
        <f t="shared" si="1"/>
        <v>246626.0322260033</v>
      </c>
    </row>
    <row r="13" spans="1:5" x14ac:dyDescent="0.25">
      <c r="A13">
        <v>12</v>
      </c>
      <c r="B13">
        <f>Inputs!$B$5</f>
        <v>1342.0540575303476</v>
      </c>
      <c r="C13">
        <f>E12*Inputs!$B$2/12</f>
        <v>1027.6084676083472</v>
      </c>
      <c r="D13">
        <f t="shared" si="0"/>
        <v>314.44558992200041</v>
      </c>
      <c r="E13">
        <f t="shared" si="1"/>
        <v>246311.58663608131</v>
      </c>
    </row>
    <row r="14" spans="1:5" x14ac:dyDescent="0.25">
      <c r="A14">
        <v>13</v>
      </c>
      <c r="B14">
        <f>Inputs!$B$5</f>
        <v>1342.0540575303476</v>
      </c>
      <c r="C14">
        <f>E13*Inputs!$B$2/12</f>
        <v>1026.2982776503388</v>
      </c>
      <c r="D14">
        <f t="shared" si="0"/>
        <v>315.75577988000873</v>
      </c>
      <c r="E14">
        <f t="shared" si="1"/>
        <v>245995.8308562013</v>
      </c>
    </row>
    <row r="15" spans="1:5" x14ac:dyDescent="0.25">
      <c r="A15">
        <v>14</v>
      </c>
      <c r="B15">
        <f>Inputs!$B$5</f>
        <v>1342.0540575303476</v>
      </c>
      <c r="C15">
        <f>E14*Inputs!$B$2/12</f>
        <v>1024.9826285675056</v>
      </c>
      <c r="D15">
        <f t="shared" si="0"/>
        <v>317.07142896284199</v>
      </c>
      <c r="E15">
        <f t="shared" si="1"/>
        <v>245678.75942723846</v>
      </c>
    </row>
    <row r="16" spans="1:5" x14ac:dyDescent="0.25">
      <c r="A16">
        <v>15</v>
      </c>
      <c r="B16">
        <f>Inputs!$B$5</f>
        <v>1342.0540575303476</v>
      </c>
      <c r="C16">
        <f>E15*Inputs!$B$2/12</f>
        <v>1023.6614976134937</v>
      </c>
      <c r="D16">
        <f t="shared" si="0"/>
        <v>318.39255991685388</v>
      </c>
      <c r="E16">
        <f t="shared" si="1"/>
        <v>245360.3668673216</v>
      </c>
    </row>
    <row r="17" spans="1:5" x14ac:dyDescent="0.25">
      <c r="A17">
        <v>16</v>
      </c>
      <c r="B17">
        <f>Inputs!$B$5</f>
        <v>1342.0540575303476</v>
      </c>
      <c r="C17">
        <f>E16*Inputs!$B$2/12</f>
        <v>1022.3348619471734</v>
      </c>
      <c r="D17">
        <f t="shared" si="0"/>
        <v>319.71919558317416</v>
      </c>
      <c r="E17">
        <f t="shared" si="1"/>
        <v>245040.64767173844</v>
      </c>
    </row>
    <row r="18" spans="1:5" x14ac:dyDescent="0.25">
      <c r="A18">
        <v>17</v>
      </c>
      <c r="B18">
        <f>Inputs!$B$5</f>
        <v>1342.0540575303476</v>
      </c>
      <c r="C18">
        <f>E17*Inputs!$B$2/12</f>
        <v>1021.0026986322436</v>
      </c>
      <c r="D18">
        <f t="shared" si="0"/>
        <v>321.05135889810401</v>
      </c>
      <c r="E18">
        <f t="shared" si="1"/>
        <v>244719.59631284032</v>
      </c>
    </row>
    <row r="19" spans="1:5" x14ac:dyDescent="0.25">
      <c r="A19">
        <v>18</v>
      </c>
      <c r="B19">
        <f>Inputs!$B$5</f>
        <v>1342.0540575303476</v>
      </c>
      <c r="C19">
        <f>E18*Inputs!$B$2/12</f>
        <v>1019.6649846368347</v>
      </c>
      <c r="D19">
        <f t="shared" si="0"/>
        <v>322.38907289351289</v>
      </c>
      <c r="E19">
        <f t="shared" si="1"/>
        <v>244397.20723994682</v>
      </c>
    </row>
    <row r="20" spans="1:5" x14ac:dyDescent="0.25">
      <c r="A20">
        <v>19</v>
      </c>
      <c r="B20">
        <f>Inputs!$B$5</f>
        <v>1342.0540575303476</v>
      </c>
      <c r="C20">
        <f>E19*Inputs!$B$2/12</f>
        <v>1018.3216968331118</v>
      </c>
      <c r="D20">
        <f t="shared" si="0"/>
        <v>323.73236069723578</v>
      </c>
      <c r="E20">
        <f t="shared" si="1"/>
        <v>244073.47487924958</v>
      </c>
    </row>
    <row r="21" spans="1:5" x14ac:dyDescent="0.25">
      <c r="A21">
        <v>20</v>
      </c>
      <c r="B21">
        <f>Inputs!$B$5</f>
        <v>1342.0540575303476</v>
      </c>
      <c r="C21">
        <f>E20*Inputs!$B$2/12</f>
        <v>1016.9728119968732</v>
      </c>
      <c r="D21">
        <f t="shared" si="0"/>
        <v>325.08124553347432</v>
      </c>
      <c r="E21">
        <f t="shared" si="1"/>
        <v>243748.3936337161</v>
      </c>
    </row>
    <row r="22" spans="1:5" x14ac:dyDescent="0.25">
      <c r="A22">
        <v>21</v>
      </c>
      <c r="B22">
        <f>Inputs!$B$5</f>
        <v>1342.0540575303476</v>
      </c>
      <c r="C22">
        <f>E21*Inputs!$B$2/12</f>
        <v>1015.6183068071505</v>
      </c>
      <c r="D22">
        <f t="shared" si="0"/>
        <v>326.43575072319709</v>
      </c>
      <c r="E22">
        <f t="shared" si="1"/>
        <v>243421.95788299289</v>
      </c>
    </row>
    <row r="23" spans="1:5" x14ac:dyDescent="0.25">
      <c r="A23">
        <v>22</v>
      </c>
      <c r="B23">
        <f>Inputs!$B$5</f>
        <v>1342.0540575303476</v>
      </c>
      <c r="C23">
        <f>E22*Inputs!$B$2/12</f>
        <v>1014.2581578458038</v>
      </c>
      <c r="D23">
        <f t="shared" si="0"/>
        <v>327.79589968454377</v>
      </c>
      <c r="E23">
        <f t="shared" si="1"/>
        <v>243094.16198330835</v>
      </c>
    </row>
    <row r="24" spans="1:5" x14ac:dyDescent="0.25">
      <c r="A24">
        <v>23</v>
      </c>
      <c r="B24">
        <f>Inputs!$B$5</f>
        <v>1342.0540575303476</v>
      </c>
      <c r="C24">
        <f>E23*Inputs!$B$2/12</f>
        <v>1012.8923415971182</v>
      </c>
      <c r="D24">
        <f t="shared" si="0"/>
        <v>329.1617159332294</v>
      </c>
      <c r="E24">
        <f t="shared" si="1"/>
        <v>242765.00026737512</v>
      </c>
    </row>
    <row r="25" spans="1:5" x14ac:dyDescent="0.25">
      <c r="A25">
        <v>24</v>
      </c>
      <c r="B25">
        <f>Inputs!$B$5</f>
        <v>1342.0540575303476</v>
      </c>
      <c r="C25">
        <f>E24*Inputs!$B$2/12</f>
        <v>1011.5208344473964</v>
      </c>
      <c r="D25">
        <f t="shared" si="0"/>
        <v>330.53322308295117</v>
      </c>
      <c r="E25">
        <f t="shared" si="1"/>
        <v>242434.46704429216</v>
      </c>
    </row>
    <row r="26" spans="1:5" x14ac:dyDescent="0.25">
      <c r="A26">
        <v>25</v>
      </c>
      <c r="B26">
        <f>Inputs!$B$5</f>
        <v>1342.0540575303476</v>
      </c>
      <c r="C26">
        <f>E25*Inputs!$B$2/12</f>
        <v>1010.1436126845507</v>
      </c>
      <c r="D26">
        <f t="shared" si="0"/>
        <v>331.91044484579686</v>
      </c>
      <c r="E26">
        <f t="shared" si="1"/>
        <v>242102.55659944637</v>
      </c>
    </row>
    <row r="27" spans="1:5" x14ac:dyDescent="0.25">
      <c r="A27">
        <v>26</v>
      </c>
      <c r="B27">
        <f>Inputs!$B$5</f>
        <v>1342.0540575303476</v>
      </c>
      <c r="C27">
        <f>E26*Inputs!$B$2/12</f>
        <v>1008.7606524976933</v>
      </c>
      <c r="D27">
        <f t="shared" si="0"/>
        <v>333.29340503265428</v>
      </c>
      <c r="E27">
        <f t="shared" si="1"/>
        <v>241769.26319441371</v>
      </c>
    </row>
    <row r="28" spans="1:5" x14ac:dyDescent="0.25">
      <c r="A28">
        <v>27</v>
      </c>
      <c r="B28">
        <f>Inputs!$B$5</f>
        <v>1342.0540575303476</v>
      </c>
      <c r="C28">
        <f>E27*Inputs!$B$2/12</f>
        <v>1007.3719299767239</v>
      </c>
      <c r="D28">
        <f t="shared" si="0"/>
        <v>334.68212755362367</v>
      </c>
      <c r="E28">
        <f t="shared" si="1"/>
        <v>241434.58106686009</v>
      </c>
    </row>
    <row r="29" spans="1:5" x14ac:dyDescent="0.25">
      <c r="A29">
        <v>28</v>
      </c>
      <c r="B29">
        <f>Inputs!$B$5</f>
        <v>1342.0540575303476</v>
      </c>
      <c r="C29">
        <f>E28*Inputs!$B$2/12</f>
        <v>1005.9774211119171</v>
      </c>
      <c r="D29">
        <f t="shared" si="0"/>
        <v>336.07663641843044</v>
      </c>
      <c r="E29">
        <f t="shared" si="1"/>
        <v>241098.50443044165</v>
      </c>
    </row>
    <row r="30" spans="1:5" x14ac:dyDescent="0.25">
      <c r="A30">
        <v>29</v>
      </c>
      <c r="B30">
        <f>Inputs!$B$5</f>
        <v>1342.0540575303476</v>
      </c>
      <c r="C30">
        <f>E29*Inputs!$B$2/12</f>
        <v>1004.577101793507</v>
      </c>
      <c r="D30">
        <f t="shared" si="0"/>
        <v>337.47695573684052</v>
      </c>
      <c r="E30">
        <f t="shared" si="1"/>
        <v>240761.02747470481</v>
      </c>
    </row>
    <row r="31" spans="1:5" x14ac:dyDescent="0.25">
      <c r="A31">
        <v>30</v>
      </c>
      <c r="B31">
        <f>Inputs!$B$5</f>
        <v>1342.0540575303476</v>
      </c>
      <c r="C31">
        <f>E30*Inputs!$B$2/12</f>
        <v>1003.1709478112701</v>
      </c>
      <c r="D31">
        <f t="shared" si="0"/>
        <v>338.88310971907742</v>
      </c>
      <c r="E31">
        <f t="shared" si="1"/>
        <v>240422.14436498572</v>
      </c>
    </row>
    <row r="32" spans="1:5" x14ac:dyDescent="0.25">
      <c r="A32">
        <v>31</v>
      </c>
      <c r="B32">
        <f>Inputs!$B$5</f>
        <v>1342.0540575303476</v>
      </c>
      <c r="C32">
        <f>E31*Inputs!$B$2/12</f>
        <v>1001.7589348541072</v>
      </c>
      <c r="D32">
        <f t="shared" si="0"/>
        <v>340.29512267624034</v>
      </c>
      <c r="E32">
        <f t="shared" si="1"/>
        <v>240081.84924230949</v>
      </c>
    </row>
    <row r="33" spans="1:5" x14ac:dyDescent="0.25">
      <c r="A33">
        <v>32</v>
      </c>
      <c r="B33">
        <f>Inputs!$B$5</f>
        <v>1342.0540575303476</v>
      </c>
      <c r="C33">
        <f>E32*Inputs!$B$2/12</f>
        <v>1000.341038509623</v>
      </c>
      <c r="D33">
        <f t="shared" si="0"/>
        <v>341.71301902072457</v>
      </c>
      <c r="E33">
        <f t="shared" si="1"/>
        <v>239740.13622328875</v>
      </c>
    </row>
    <row r="34" spans="1:5" x14ac:dyDescent="0.25">
      <c r="A34">
        <v>33</v>
      </c>
      <c r="B34">
        <f>Inputs!$B$5</f>
        <v>1342.0540575303476</v>
      </c>
      <c r="C34">
        <f>E33*Inputs!$B$2/12</f>
        <v>998.91723426370311</v>
      </c>
      <c r="D34">
        <f t="shared" si="0"/>
        <v>343.13682326664446</v>
      </c>
      <c r="E34">
        <f t="shared" si="1"/>
        <v>239396.99940002209</v>
      </c>
    </row>
    <row r="35" spans="1:5" x14ac:dyDescent="0.25">
      <c r="A35">
        <v>34</v>
      </c>
      <c r="B35">
        <f>Inputs!$B$5</f>
        <v>1342.0540575303476</v>
      </c>
      <c r="C35">
        <f>E34*Inputs!$B$2/12</f>
        <v>997.4874975000921</v>
      </c>
      <c r="D35">
        <f t="shared" si="0"/>
        <v>344.56656003025546</v>
      </c>
      <c r="E35">
        <f t="shared" si="1"/>
        <v>239052.43283999184</v>
      </c>
    </row>
    <row r="36" spans="1:5" x14ac:dyDescent="0.25">
      <c r="A36">
        <v>35</v>
      </c>
      <c r="B36">
        <f>Inputs!$B$5</f>
        <v>1342.0540575303476</v>
      </c>
      <c r="C36">
        <f>E35*Inputs!$B$2/12</f>
        <v>996.05180349996601</v>
      </c>
      <c r="D36">
        <f t="shared" si="0"/>
        <v>346.00225403038155</v>
      </c>
      <c r="E36">
        <f t="shared" si="1"/>
        <v>238706.43058596147</v>
      </c>
    </row>
    <row r="37" spans="1:5" x14ac:dyDescent="0.25">
      <c r="A37">
        <v>36</v>
      </c>
      <c r="B37">
        <f>Inputs!$B$5</f>
        <v>1342.0540575303476</v>
      </c>
      <c r="C37">
        <f>E36*Inputs!$B$2/12</f>
        <v>994.61012744150628</v>
      </c>
      <c r="D37">
        <f t="shared" si="0"/>
        <v>347.44393008884128</v>
      </c>
      <c r="E37">
        <f t="shared" si="1"/>
        <v>238358.98665587264</v>
      </c>
    </row>
    <row r="38" spans="1:5" x14ac:dyDescent="0.25">
      <c r="A38">
        <v>37</v>
      </c>
      <c r="B38">
        <f>Inputs!$B$5</f>
        <v>1342.0540575303476</v>
      </c>
      <c r="C38">
        <f>E37*Inputs!$B$2/12</f>
        <v>993.16244439946934</v>
      </c>
      <c r="D38">
        <f t="shared" si="0"/>
        <v>348.89161313087823</v>
      </c>
      <c r="E38">
        <f t="shared" si="1"/>
        <v>238010.09504274177</v>
      </c>
    </row>
    <row r="39" spans="1:5" x14ac:dyDescent="0.25">
      <c r="A39">
        <v>38</v>
      </c>
      <c r="B39">
        <f>Inputs!$B$5</f>
        <v>1342.0540575303476</v>
      </c>
      <c r="C39">
        <f>E38*Inputs!$B$2/12</f>
        <v>991.70872934475744</v>
      </c>
      <c r="D39">
        <f t="shared" si="0"/>
        <v>350.34532818559012</v>
      </c>
      <c r="E39">
        <f t="shared" si="1"/>
        <v>237659.74971455618</v>
      </c>
    </row>
    <row r="40" spans="1:5" x14ac:dyDescent="0.25">
      <c r="A40">
        <v>39</v>
      </c>
      <c r="B40">
        <f>Inputs!$B$5</f>
        <v>1342.0540575303476</v>
      </c>
      <c r="C40">
        <f>E39*Inputs!$B$2/12</f>
        <v>990.24895714398417</v>
      </c>
      <c r="D40">
        <f t="shared" si="0"/>
        <v>351.80510038636339</v>
      </c>
      <c r="E40">
        <f t="shared" si="1"/>
        <v>237307.94461416983</v>
      </c>
    </row>
    <row r="41" spans="1:5" x14ac:dyDescent="0.25">
      <c r="A41">
        <v>40</v>
      </c>
      <c r="B41">
        <f>Inputs!$B$5</f>
        <v>1342.0540575303476</v>
      </c>
      <c r="C41">
        <f>E40*Inputs!$B$2/12</f>
        <v>988.78310255904091</v>
      </c>
      <c r="D41">
        <f t="shared" si="0"/>
        <v>353.27095497130665</v>
      </c>
      <c r="E41">
        <f t="shared" si="1"/>
        <v>236954.67365919851</v>
      </c>
    </row>
    <row r="42" spans="1:5" x14ac:dyDescent="0.25">
      <c r="A42">
        <v>41</v>
      </c>
      <c r="B42">
        <f>Inputs!$B$5</f>
        <v>1342.0540575303476</v>
      </c>
      <c r="C42">
        <f>E41*Inputs!$B$2/12</f>
        <v>987.31114024666056</v>
      </c>
      <c r="D42">
        <f t="shared" si="0"/>
        <v>354.74291728368701</v>
      </c>
      <c r="E42">
        <f t="shared" si="1"/>
        <v>236599.93074191481</v>
      </c>
    </row>
    <row r="43" spans="1:5" x14ac:dyDescent="0.25">
      <c r="A43">
        <v>42</v>
      </c>
      <c r="B43">
        <f>Inputs!$B$5</f>
        <v>1342.0540575303476</v>
      </c>
      <c r="C43">
        <f>E42*Inputs!$B$2/12</f>
        <v>985.83304475797843</v>
      </c>
      <c r="D43">
        <f t="shared" si="0"/>
        <v>356.22101277236914</v>
      </c>
      <c r="E43">
        <f t="shared" si="1"/>
        <v>236243.70972914243</v>
      </c>
    </row>
    <row r="44" spans="1:5" x14ac:dyDescent="0.25">
      <c r="A44">
        <v>43</v>
      </c>
      <c r="B44">
        <f>Inputs!$B$5</f>
        <v>1342.0540575303476</v>
      </c>
      <c r="C44">
        <f>E43*Inputs!$B$2/12</f>
        <v>984.34879053809345</v>
      </c>
      <c r="D44">
        <f t="shared" si="0"/>
        <v>357.70526699225411</v>
      </c>
      <c r="E44">
        <f t="shared" si="1"/>
        <v>235886.00446215019</v>
      </c>
    </row>
    <row r="45" spans="1:5" x14ac:dyDescent="0.25">
      <c r="A45">
        <v>44</v>
      </c>
      <c r="B45">
        <f>Inputs!$B$5</f>
        <v>1342.0540575303476</v>
      </c>
      <c r="C45">
        <f>E44*Inputs!$B$2/12</f>
        <v>982.85835192562581</v>
      </c>
      <c r="D45">
        <f t="shared" si="0"/>
        <v>359.19570560472175</v>
      </c>
      <c r="E45">
        <f t="shared" si="1"/>
        <v>235526.80875654548</v>
      </c>
    </row>
    <row r="46" spans="1:5" x14ac:dyDescent="0.25">
      <c r="A46">
        <v>45</v>
      </c>
      <c r="B46">
        <f>Inputs!$B$5</f>
        <v>1342.0540575303476</v>
      </c>
      <c r="C46">
        <f>E45*Inputs!$B$2/12</f>
        <v>981.36170315227298</v>
      </c>
      <c r="D46">
        <f t="shared" si="0"/>
        <v>360.69235437807458</v>
      </c>
      <c r="E46">
        <f t="shared" si="1"/>
        <v>235166.11640216739</v>
      </c>
    </row>
    <row r="47" spans="1:5" x14ac:dyDescent="0.25">
      <c r="A47">
        <v>46</v>
      </c>
      <c r="B47">
        <f>Inputs!$B$5</f>
        <v>1342.0540575303476</v>
      </c>
      <c r="C47">
        <f>E46*Inputs!$B$2/12</f>
        <v>979.85881834236409</v>
      </c>
      <c r="D47">
        <f t="shared" si="0"/>
        <v>362.19523918798347</v>
      </c>
      <c r="E47">
        <f t="shared" si="1"/>
        <v>234803.92116297942</v>
      </c>
    </row>
    <row r="48" spans="1:5" x14ac:dyDescent="0.25">
      <c r="A48">
        <v>47</v>
      </c>
      <c r="B48">
        <f>Inputs!$B$5</f>
        <v>1342.0540575303476</v>
      </c>
      <c r="C48">
        <f>E47*Inputs!$B$2/12</f>
        <v>978.34967151241426</v>
      </c>
      <c r="D48">
        <f t="shared" si="0"/>
        <v>363.7043860179333</v>
      </c>
      <c r="E48">
        <f t="shared" si="1"/>
        <v>234440.21677696149</v>
      </c>
    </row>
    <row r="49" spans="1:5" x14ac:dyDescent="0.25">
      <c r="A49">
        <v>48</v>
      </c>
      <c r="B49">
        <f>Inputs!$B$5</f>
        <v>1342.0540575303476</v>
      </c>
      <c r="C49">
        <f>E48*Inputs!$B$2/12</f>
        <v>976.83423657067294</v>
      </c>
      <c r="D49">
        <f t="shared" si="0"/>
        <v>365.21982095967462</v>
      </c>
      <c r="E49">
        <f t="shared" si="1"/>
        <v>234074.99695600182</v>
      </c>
    </row>
    <row r="50" spans="1:5" x14ac:dyDescent="0.25">
      <c r="A50">
        <v>49</v>
      </c>
      <c r="B50">
        <f>Inputs!$B$5</f>
        <v>1342.0540575303476</v>
      </c>
      <c r="C50">
        <f>E49*Inputs!$B$2/12</f>
        <v>975.31248731667438</v>
      </c>
      <c r="D50">
        <f t="shared" si="0"/>
        <v>366.74157021367319</v>
      </c>
      <c r="E50">
        <f t="shared" si="1"/>
        <v>233708.25538578816</v>
      </c>
    </row>
    <row r="51" spans="1:5" x14ac:dyDescent="0.25">
      <c r="A51">
        <v>50</v>
      </c>
      <c r="B51">
        <f>Inputs!$B$5</f>
        <v>1342.0540575303476</v>
      </c>
      <c r="C51">
        <f>E50*Inputs!$B$2/12</f>
        <v>973.78439744078412</v>
      </c>
      <c r="D51">
        <f t="shared" si="0"/>
        <v>368.26966008956344</v>
      </c>
      <c r="E51">
        <f t="shared" si="1"/>
        <v>233339.98572569859</v>
      </c>
    </row>
    <row r="52" spans="1:5" x14ac:dyDescent="0.25">
      <c r="A52">
        <v>51</v>
      </c>
      <c r="B52">
        <f>Inputs!$B$5</f>
        <v>1342.0540575303476</v>
      </c>
      <c r="C52">
        <f>E51*Inputs!$B$2/12</f>
        <v>972.24994052374416</v>
      </c>
      <c r="D52">
        <f t="shared" si="0"/>
        <v>369.80411700660341</v>
      </c>
      <c r="E52">
        <f t="shared" si="1"/>
        <v>232970.18160869199</v>
      </c>
    </row>
    <row r="53" spans="1:5" x14ac:dyDescent="0.25">
      <c r="A53">
        <v>52</v>
      </c>
      <c r="B53">
        <f>Inputs!$B$5</f>
        <v>1342.0540575303476</v>
      </c>
      <c r="C53">
        <f>E52*Inputs!$B$2/12</f>
        <v>970.70909003621671</v>
      </c>
      <c r="D53">
        <f t="shared" si="0"/>
        <v>371.34496749413086</v>
      </c>
      <c r="E53">
        <f t="shared" si="1"/>
        <v>232598.83664119785</v>
      </c>
    </row>
    <row r="54" spans="1:5" x14ac:dyDescent="0.25">
      <c r="A54">
        <v>53</v>
      </c>
      <c r="B54">
        <f>Inputs!$B$5</f>
        <v>1342.0540575303476</v>
      </c>
      <c r="C54">
        <f>E53*Inputs!$B$2/12</f>
        <v>969.16181933832434</v>
      </c>
      <c r="D54">
        <f t="shared" si="0"/>
        <v>372.89223819202323</v>
      </c>
      <c r="E54">
        <f t="shared" si="1"/>
        <v>232225.94440300582</v>
      </c>
    </row>
    <row r="55" spans="1:5" x14ac:dyDescent="0.25">
      <c r="A55">
        <v>54</v>
      </c>
      <c r="B55">
        <f>Inputs!$B$5</f>
        <v>1342.0540575303476</v>
      </c>
      <c r="C55">
        <f>E54*Inputs!$B$2/12</f>
        <v>967.60810167919101</v>
      </c>
      <c r="D55">
        <f t="shared" si="0"/>
        <v>374.44595585115655</v>
      </c>
      <c r="E55">
        <f t="shared" si="1"/>
        <v>231851.49844715468</v>
      </c>
    </row>
    <row r="56" spans="1:5" x14ac:dyDescent="0.25">
      <c r="A56">
        <v>55</v>
      </c>
      <c r="B56">
        <f>Inputs!$B$5</f>
        <v>1342.0540575303476</v>
      </c>
      <c r="C56">
        <f>E55*Inputs!$B$2/12</f>
        <v>966.04791019647791</v>
      </c>
      <c r="D56">
        <f t="shared" si="0"/>
        <v>376.00614733386965</v>
      </c>
      <c r="E56">
        <f t="shared" si="1"/>
        <v>231475.49229982082</v>
      </c>
    </row>
    <row r="57" spans="1:5" x14ac:dyDescent="0.25">
      <c r="A57">
        <v>56</v>
      </c>
      <c r="B57">
        <f>Inputs!$B$5</f>
        <v>1342.0540575303476</v>
      </c>
      <c r="C57">
        <f>E56*Inputs!$B$2/12</f>
        <v>964.48121791592018</v>
      </c>
      <c r="D57">
        <f t="shared" si="0"/>
        <v>377.57283961442738</v>
      </c>
      <c r="E57">
        <f t="shared" si="1"/>
        <v>231097.91946020638</v>
      </c>
    </row>
    <row r="58" spans="1:5" x14ac:dyDescent="0.25">
      <c r="A58">
        <v>57</v>
      </c>
      <c r="B58">
        <f>Inputs!$B$5</f>
        <v>1342.0540575303476</v>
      </c>
      <c r="C58">
        <f>E57*Inputs!$B$2/12</f>
        <v>962.90799775085998</v>
      </c>
      <c r="D58">
        <f t="shared" si="0"/>
        <v>379.14605977948759</v>
      </c>
      <c r="E58">
        <f t="shared" si="1"/>
        <v>230718.7734004269</v>
      </c>
    </row>
    <row r="59" spans="1:5" x14ac:dyDescent="0.25">
      <c r="A59">
        <v>58</v>
      </c>
      <c r="B59">
        <f>Inputs!$B$5</f>
        <v>1342.0540575303476</v>
      </c>
      <c r="C59">
        <f>E58*Inputs!$B$2/12</f>
        <v>961.32822250177878</v>
      </c>
      <c r="D59">
        <f t="shared" si="0"/>
        <v>380.72583502856878</v>
      </c>
      <c r="E59">
        <f t="shared" si="1"/>
        <v>230338.04756539833</v>
      </c>
    </row>
    <row r="60" spans="1:5" x14ac:dyDescent="0.25">
      <c r="A60">
        <v>59</v>
      </c>
      <c r="B60">
        <f>Inputs!$B$5</f>
        <v>1342.0540575303476</v>
      </c>
      <c r="C60">
        <f>E59*Inputs!$B$2/12</f>
        <v>959.74186485582641</v>
      </c>
      <c r="D60">
        <f t="shared" si="0"/>
        <v>382.31219267452116</v>
      </c>
      <c r="E60">
        <f t="shared" si="1"/>
        <v>229955.73537272381</v>
      </c>
    </row>
    <row r="61" spans="1:5" x14ac:dyDescent="0.25">
      <c r="A61">
        <v>60</v>
      </c>
      <c r="B61">
        <f>Inputs!$B$5</f>
        <v>1342.0540575303476</v>
      </c>
      <c r="C61">
        <f>E60*Inputs!$B$2/12</f>
        <v>958.14889738634929</v>
      </c>
      <c r="D61">
        <f t="shared" si="0"/>
        <v>383.90516014399827</v>
      </c>
      <c r="E61">
        <f t="shared" si="1"/>
        <v>229571.83021257981</v>
      </c>
    </row>
    <row r="62" spans="1:5" x14ac:dyDescent="0.25">
      <c r="A62">
        <v>61</v>
      </c>
      <c r="B62">
        <f>Inputs!$B$5</f>
        <v>1342.0540575303476</v>
      </c>
      <c r="C62">
        <f>E61*Inputs!$B$2/12</f>
        <v>956.54929255241586</v>
      </c>
      <c r="D62">
        <f t="shared" si="0"/>
        <v>385.5047649779317</v>
      </c>
      <c r="E62">
        <f t="shared" si="1"/>
        <v>229186.32544760188</v>
      </c>
    </row>
    <row r="63" spans="1:5" x14ac:dyDescent="0.25">
      <c r="A63">
        <v>62</v>
      </c>
      <c r="B63">
        <f>Inputs!$B$5</f>
        <v>1342.0540575303476</v>
      </c>
      <c r="C63">
        <f>E62*Inputs!$B$2/12</f>
        <v>954.94302269834122</v>
      </c>
      <c r="D63">
        <f t="shared" si="0"/>
        <v>387.11103483200634</v>
      </c>
      <c r="E63">
        <f t="shared" si="1"/>
        <v>228799.21441276988</v>
      </c>
    </row>
    <row r="64" spans="1:5" x14ac:dyDescent="0.25">
      <c r="A64">
        <v>63</v>
      </c>
      <c r="B64">
        <f>Inputs!$B$5</f>
        <v>1342.0540575303476</v>
      </c>
      <c r="C64">
        <f>E63*Inputs!$B$2/12</f>
        <v>953.33006005320794</v>
      </c>
      <c r="D64">
        <f t="shared" si="0"/>
        <v>388.72399747713962</v>
      </c>
      <c r="E64">
        <f t="shared" si="1"/>
        <v>228410.49041529273</v>
      </c>
    </row>
    <row r="65" spans="1:5" x14ac:dyDescent="0.25">
      <c r="A65">
        <v>64</v>
      </c>
      <c r="B65">
        <f>Inputs!$B$5</f>
        <v>1342.0540575303476</v>
      </c>
      <c r="C65">
        <f>E64*Inputs!$B$2/12</f>
        <v>951.71037673038643</v>
      </c>
      <c r="D65">
        <f t="shared" si="0"/>
        <v>390.34368079996113</v>
      </c>
      <c r="E65">
        <f t="shared" si="1"/>
        <v>228020.14673449277</v>
      </c>
    </row>
    <row r="66" spans="1:5" x14ac:dyDescent="0.25">
      <c r="A66">
        <v>65</v>
      </c>
      <c r="B66">
        <f>Inputs!$B$5</f>
        <v>1342.0540575303476</v>
      </c>
      <c r="C66">
        <f>E65*Inputs!$B$2/12</f>
        <v>950.08394472705322</v>
      </c>
      <c r="D66">
        <f t="shared" ref="D66:D129" si="2">B66-C66</f>
        <v>391.97011280329434</v>
      </c>
      <c r="E66">
        <f t="shared" si="1"/>
        <v>227628.17662168946</v>
      </c>
    </row>
    <row r="67" spans="1:5" x14ac:dyDescent="0.25">
      <c r="A67">
        <v>66</v>
      </c>
      <c r="B67">
        <f>Inputs!$B$5</f>
        <v>1342.0540575303476</v>
      </c>
      <c r="C67">
        <f>E66*Inputs!$B$2/12</f>
        <v>948.45073592370625</v>
      </c>
      <c r="D67">
        <f t="shared" si="2"/>
        <v>393.60332160664132</v>
      </c>
      <c r="E67">
        <f t="shared" ref="E67:E130" si="3">E66-D67</f>
        <v>227234.57330008282</v>
      </c>
    </row>
    <row r="68" spans="1:5" x14ac:dyDescent="0.25">
      <c r="A68">
        <v>67</v>
      </c>
      <c r="B68">
        <f>Inputs!$B$5</f>
        <v>1342.0540575303476</v>
      </c>
      <c r="C68">
        <f>E67*Inputs!$B$2/12</f>
        <v>946.81072208367857</v>
      </c>
      <c r="D68">
        <f t="shared" si="2"/>
        <v>395.24333544666899</v>
      </c>
      <c r="E68">
        <f t="shared" si="3"/>
        <v>226839.32996463616</v>
      </c>
    </row>
    <row r="69" spans="1:5" x14ac:dyDescent="0.25">
      <c r="A69">
        <v>68</v>
      </c>
      <c r="B69">
        <f>Inputs!$B$5</f>
        <v>1342.0540575303476</v>
      </c>
      <c r="C69">
        <f>E68*Inputs!$B$2/12</f>
        <v>945.16387485265068</v>
      </c>
      <c r="D69">
        <f t="shared" si="2"/>
        <v>396.89018267769688</v>
      </c>
      <c r="E69">
        <f t="shared" si="3"/>
        <v>226442.43978195847</v>
      </c>
    </row>
    <row r="70" spans="1:5" x14ac:dyDescent="0.25">
      <c r="A70">
        <v>69</v>
      </c>
      <c r="B70">
        <f>Inputs!$B$5</f>
        <v>1342.0540575303476</v>
      </c>
      <c r="C70">
        <f>E69*Inputs!$B$2/12</f>
        <v>943.51016575816038</v>
      </c>
      <c r="D70">
        <f t="shared" si="2"/>
        <v>398.54389177218718</v>
      </c>
      <c r="E70">
        <f t="shared" si="3"/>
        <v>226043.89589018628</v>
      </c>
    </row>
    <row r="71" spans="1:5" x14ac:dyDescent="0.25">
      <c r="A71">
        <v>70</v>
      </c>
      <c r="B71">
        <f>Inputs!$B$5</f>
        <v>1342.0540575303476</v>
      </c>
      <c r="C71">
        <f>E70*Inputs!$B$2/12</f>
        <v>941.84956620910953</v>
      </c>
      <c r="D71">
        <f t="shared" si="2"/>
        <v>400.20449132123804</v>
      </c>
      <c r="E71">
        <f t="shared" si="3"/>
        <v>225643.69139886505</v>
      </c>
    </row>
    <row r="72" spans="1:5" x14ac:dyDescent="0.25">
      <c r="A72">
        <v>71</v>
      </c>
      <c r="B72">
        <f>Inputs!$B$5</f>
        <v>1342.0540575303476</v>
      </c>
      <c r="C72">
        <f>E71*Inputs!$B$2/12</f>
        <v>940.18204749527104</v>
      </c>
      <c r="D72">
        <f t="shared" si="2"/>
        <v>401.87201003507653</v>
      </c>
      <c r="E72">
        <f t="shared" si="3"/>
        <v>225241.81938882999</v>
      </c>
    </row>
    <row r="73" spans="1:5" x14ac:dyDescent="0.25">
      <c r="A73">
        <v>72</v>
      </c>
      <c r="B73">
        <f>Inputs!$B$5</f>
        <v>1342.0540575303476</v>
      </c>
      <c r="C73">
        <f>E72*Inputs!$B$2/12</f>
        <v>938.50758078679166</v>
      </c>
      <c r="D73">
        <f t="shared" si="2"/>
        <v>403.5464767435559</v>
      </c>
      <c r="E73">
        <f t="shared" si="3"/>
        <v>224838.27291208642</v>
      </c>
    </row>
    <row r="74" spans="1:5" x14ac:dyDescent="0.25">
      <c r="A74">
        <v>73</v>
      </c>
      <c r="B74">
        <f>Inputs!$B$5</f>
        <v>1342.0540575303476</v>
      </c>
      <c r="C74">
        <f>E73*Inputs!$B$2/12</f>
        <v>936.82613713369346</v>
      </c>
      <c r="D74">
        <f t="shared" si="2"/>
        <v>405.2279203966541</v>
      </c>
      <c r="E74">
        <f t="shared" si="3"/>
        <v>224433.04499168976</v>
      </c>
    </row>
    <row r="75" spans="1:5" x14ac:dyDescent="0.25">
      <c r="A75">
        <v>74</v>
      </c>
      <c r="B75">
        <f>Inputs!$B$5</f>
        <v>1342.0540575303476</v>
      </c>
      <c r="C75">
        <f>E74*Inputs!$B$2/12</f>
        <v>935.13768746537414</v>
      </c>
      <c r="D75">
        <f t="shared" si="2"/>
        <v>406.91637006497342</v>
      </c>
      <c r="E75">
        <f t="shared" si="3"/>
        <v>224026.12862162478</v>
      </c>
    </row>
    <row r="76" spans="1:5" x14ac:dyDescent="0.25">
      <c r="A76">
        <v>75</v>
      </c>
      <c r="B76">
        <f>Inputs!$B$5</f>
        <v>1342.0540575303476</v>
      </c>
      <c r="C76">
        <f>E75*Inputs!$B$2/12</f>
        <v>933.44220259010342</v>
      </c>
      <c r="D76">
        <f t="shared" si="2"/>
        <v>408.61185494024414</v>
      </c>
      <c r="E76">
        <f t="shared" si="3"/>
        <v>223617.51676668454</v>
      </c>
    </row>
    <row r="77" spans="1:5" x14ac:dyDescent="0.25">
      <c r="A77">
        <v>76</v>
      </c>
      <c r="B77">
        <f>Inputs!$B$5</f>
        <v>1342.0540575303476</v>
      </c>
      <c r="C77">
        <f>E76*Inputs!$B$2/12</f>
        <v>931.73965319451906</v>
      </c>
      <c r="D77">
        <f t="shared" si="2"/>
        <v>410.3144043358285</v>
      </c>
      <c r="E77">
        <f t="shared" si="3"/>
        <v>223207.2023623487</v>
      </c>
    </row>
    <row r="78" spans="1:5" x14ac:dyDescent="0.25">
      <c r="A78">
        <v>77</v>
      </c>
      <c r="B78">
        <f>Inputs!$B$5</f>
        <v>1342.0540575303476</v>
      </c>
      <c r="C78">
        <f>E77*Inputs!$B$2/12</f>
        <v>930.03000984311973</v>
      </c>
      <c r="D78">
        <f t="shared" si="2"/>
        <v>412.02404768722784</v>
      </c>
      <c r="E78">
        <f t="shared" si="3"/>
        <v>222795.17831466146</v>
      </c>
    </row>
    <row r="79" spans="1:5" x14ac:dyDescent="0.25">
      <c r="A79">
        <v>78</v>
      </c>
      <c r="B79">
        <f>Inputs!$B$5</f>
        <v>1342.0540575303476</v>
      </c>
      <c r="C79">
        <f>E78*Inputs!$B$2/12</f>
        <v>928.31324297775609</v>
      </c>
      <c r="D79">
        <f t="shared" si="2"/>
        <v>413.74081455259147</v>
      </c>
      <c r="E79">
        <f t="shared" si="3"/>
        <v>222381.43750010888</v>
      </c>
    </row>
    <row r="80" spans="1:5" x14ac:dyDescent="0.25">
      <c r="A80">
        <v>79</v>
      </c>
      <c r="B80">
        <f>Inputs!$B$5</f>
        <v>1342.0540575303476</v>
      </c>
      <c r="C80">
        <f>E79*Inputs!$B$2/12</f>
        <v>926.58932291712028</v>
      </c>
      <c r="D80">
        <f t="shared" si="2"/>
        <v>415.46473461322728</v>
      </c>
      <c r="E80">
        <f t="shared" si="3"/>
        <v>221965.97276549565</v>
      </c>
    </row>
    <row r="81" spans="1:5" x14ac:dyDescent="0.25">
      <c r="A81">
        <v>80</v>
      </c>
      <c r="B81">
        <f>Inputs!$B$5</f>
        <v>1342.0540575303476</v>
      </c>
      <c r="C81">
        <f>E80*Inputs!$B$2/12</f>
        <v>924.85821985623204</v>
      </c>
      <c r="D81">
        <f t="shared" si="2"/>
        <v>417.19583767411552</v>
      </c>
      <c r="E81">
        <f t="shared" si="3"/>
        <v>221548.77692782154</v>
      </c>
    </row>
    <row r="82" spans="1:5" x14ac:dyDescent="0.25">
      <c r="A82">
        <v>81</v>
      </c>
      <c r="B82">
        <f>Inputs!$B$5</f>
        <v>1342.0540575303476</v>
      </c>
      <c r="C82">
        <f>E81*Inputs!$B$2/12</f>
        <v>923.11990386592322</v>
      </c>
      <c r="D82">
        <f t="shared" si="2"/>
        <v>418.93415366442434</v>
      </c>
      <c r="E82">
        <f t="shared" si="3"/>
        <v>221129.84277415712</v>
      </c>
    </row>
    <row r="83" spans="1:5" x14ac:dyDescent="0.25">
      <c r="A83">
        <v>82</v>
      </c>
      <c r="B83">
        <f>Inputs!$B$5</f>
        <v>1342.0540575303476</v>
      </c>
      <c r="C83">
        <f>E82*Inputs!$B$2/12</f>
        <v>921.37434489232146</v>
      </c>
      <c r="D83">
        <f t="shared" si="2"/>
        <v>420.6797126380261</v>
      </c>
      <c r="E83">
        <f t="shared" si="3"/>
        <v>220709.1630615191</v>
      </c>
    </row>
    <row r="84" spans="1:5" x14ac:dyDescent="0.25">
      <c r="A84">
        <v>83</v>
      </c>
      <c r="B84">
        <f>Inputs!$B$5</f>
        <v>1342.0540575303476</v>
      </c>
      <c r="C84">
        <f>E83*Inputs!$B$2/12</f>
        <v>919.62151275632959</v>
      </c>
      <c r="D84">
        <f t="shared" si="2"/>
        <v>422.43254477401797</v>
      </c>
      <c r="E84">
        <f t="shared" si="3"/>
        <v>220286.73051674507</v>
      </c>
    </row>
    <row r="85" spans="1:5" x14ac:dyDescent="0.25">
      <c r="A85">
        <v>84</v>
      </c>
      <c r="B85">
        <f>Inputs!$B$5</f>
        <v>1342.0540575303476</v>
      </c>
      <c r="C85">
        <f>E84*Inputs!$B$2/12</f>
        <v>917.86137715310451</v>
      </c>
      <c r="D85">
        <f t="shared" si="2"/>
        <v>424.19268037724305</v>
      </c>
      <c r="E85">
        <f t="shared" si="3"/>
        <v>219862.53783636782</v>
      </c>
    </row>
    <row r="86" spans="1:5" x14ac:dyDescent="0.25">
      <c r="A86">
        <v>85</v>
      </c>
      <c r="B86">
        <f>Inputs!$B$5</f>
        <v>1342.0540575303476</v>
      </c>
      <c r="C86">
        <f>E85*Inputs!$B$2/12</f>
        <v>916.09390765153273</v>
      </c>
      <c r="D86">
        <f t="shared" si="2"/>
        <v>425.96014987881483</v>
      </c>
      <c r="E86">
        <f t="shared" si="3"/>
        <v>219436.57768648901</v>
      </c>
    </row>
    <row r="87" spans="1:5" x14ac:dyDescent="0.25">
      <c r="A87">
        <v>86</v>
      </c>
      <c r="B87">
        <f>Inputs!$B$5</f>
        <v>1342.0540575303476</v>
      </c>
      <c r="C87">
        <f>E86*Inputs!$B$2/12</f>
        <v>914.31907369370435</v>
      </c>
      <c r="D87">
        <f t="shared" si="2"/>
        <v>427.73498383664321</v>
      </c>
      <c r="E87">
        <f t="shared" si="3"/>
        <v>219008.84270265236</v>
      </c>
    </row>
    <row r="88" spans="1:5" x14ac:dyDescent="0.25">
      <c r="A88">
        <v>87</v>
      </c>
      <c r="B88">
        <f>Inputs!$B$5</f>
        <v>1342.0540575303476</v>
      </c>
      <c r="C88">
        <f>E87*Inputs!$B$2/12</f>
        <v>912.53684459438489</v>
      </c>
      <c r="D88">
        <f t="shared" si="2"/>
        <v>429.51721293596268</v>
      </c>
      <c r="E88">
        <f t="shared" si="3"/>
        <v>218579.3254897164</v>
      </c>
    </row>
    <row r="89" spans="1:5" x14ac:dyDescent="0.25">
      <c r="A89">
        <v>88</v>
      </c>
      <c r="B89">
        <f>Inputs!$B$5</f>
        <v>1342.0540575303476</v>
      </c>
      <c r="C89">
        <f>E88*Inputs!$B$2/12</f>
        <v>910.74718954048512</v>
      </c>
      <c r="D89">
        <f t="shared" si="2"/>
        <v>431.30686798986244</v>
      </c>
      <c r="E89">
        <f t="shared" si="3"/>
        <v>218148.01862172654</v>
      </c>
    </row>
    <row r="90" spans="1:5" x14ac:dyDescent="0.25">
      <c r="A90">
        <v>89</v>
      </c>
      <c r="B90">
        <f>Inputs!$B$5</f>
        <v>1342.0540575303476</v>
      </c>
      <c r="C90">
        <f>E89*Inputs!$B$2/12</f>
        <v>908.95007759052726</v>
      </c>
      <c r="D90">
        <f t="shared" si="2"/>
        <v>433.10397993982031</v>
      </c>
      <c r="E90">
        <f t="shared" si="3"/>
        <v>217714.91464178672</v>
      </c>
    </row>
    <row r="91" spans="1:5" x14ac:dyDescent="0.25">
      <c r="A91">
        <v>90</v>
      </c>
      <c r="B91">
        <f>Inputs!$B$5</f>
        <v>1342.0540575303476</v>
      </c>
      <c r="C91">
        <f>E90*Inputs!$B$2/12</f>
        <v>907.14547767411148</v>
      </c>
      <c r="D91">
        <f t="shared" si="2"/>
        <v>434.90857985623609</v>
      </c>
      <c r="E91">
        <f t="shared" si="3"/>
        <v>217280.00606193047</v>
      </c>
    </row>
    <row r="92" spans="1:5" x14ac:dyDescent="0.25">
      <c r="A92">
        <v>91</v>
      </c>
      <c r="B92">
        <f>Inputs!$B$5</f>
        <v>1342.0540575303476</v>
      </c>
      <c r="C92">
        <f>E91*Inputs!$B$2/12</f>
        <v>905.33335859137696</v>
      </c>
      <c r="D92">
        <f t="shared" si="2"/>
        <v>436.7206989389706</v>
      </c>
      <c r="E92">
        <f t="shared" si="3"/>
        <v>216843.2853629915</v>
      </c>
    </row>
    <row r="93" spans="1:5" x14ac:dyDescent="0.25">
      <c r="A93">
        <v>92</v>
      </c>
      <c r="B93">
        <f>Inputs!$B$5</f>
        <v>1342.0540575303476</v>
      </c>
      <c r="C93">
        <f>E92*Inputs!$B$2/12</f>
        <v>903.51368901246462</v>
      </c>
      <c r="D93">
        <f t="shared" si="2"/>
        <v>438.54036851788294</v>
      </c>
      <c r="E93">
        <f t="shared" si="3"/>
        <v>216404.74499447361</v>
      </c>
    </row>
    <row r="94" spans="1:5" x14ac:dyDescent="0.25">
      <c r="A94">
        <v>93</v>
      </c>
      <c r="B94">
        <f>Inputs!$B$5</f>
        <v>1342.0540575303476</v>
      </c>
      <c r="C94">
        <f>E93*Inputs!$B$2/12</f>
        <v>901.68643747697342</v>
      </c>
      <c r="D94">
        <f t="shared" si="2"/>
        <v>440.36762005337414</v>
      </c>
      <c r="E94">
        <f t="shared" si="3"/>
        <v>215964.37737442023</v>
      </c>
    </row>
    <row r="95" spans="1:5" x14ac:dyDescent="0.25">
      <c r="A95">
        <v>94</v>
      </c>
      <c r="B95">
        <f>Inputs!$B$5</f>
        <v>1342.0540575303476</v>
      </c>
      <c r="C95">
        <f>E94*Inputs!$B$2/12</f>
        <v>899.85157239341777</v>
      </c>
      <c r="D95">
        <f t="shared" si="2"/>
        <v>442.20248513692979</v>
      </c>
      <c r="E95">
        <f t="shared" si="3"/>
        <v>215522.17488928331</v>
      </c>
    </row>
    <row r="96" spans="1:5" x14ac:dyDescent="0.25">
      <c r="A96">
        <v>95</v>
      </c>
      <c r="B96">
        <f>Inputs!$B$5</f>
        <v>1342.0540575303476</v>
      </c>
      <c r="C96">
        <f>E95*Inputs!$B$2/12</f>
        <v>898.00906203868055</v>
      </c>
      <c r="D96">
        <f t="shared" si="2"/>
        <v>444.04499549166701</v>
      </c>
      <c r="E96">
        <f t="shared" si="3"/>
        <v>215078.12989379166</v>
      </c>
    </row>
    <row r="97" spans="1:5" x14ac:dyDescent="0.25">
      <c r="A97">
        <v>96</v>
      </c>
      <c r="B97">
        <f>Inputs!$B$5</f>
        <v>1342.0540575303476</v>
      </c>
      <c r="C97">
        <f>E96*Inputs!$B$2/12</f>
        <v>896.15887455746531</v>
      </c>
      <c r="D97">
        <f t="shared" si="2"/>
        <v>445.89518297288225</v>
      </c>
      <c r="E97">
        <f t="shared" si="3"/>
        <v>214632.23471081877</v>
      </c>
    </row>
    <row r="98" spans="1:5" x14ac:dyDescent="0.25">
      <c r="A98">
        <v>97</v>
      </c>
      <c r="B98">
        <f>Inputs!$B$5</f>
        <v>1342.0540575303476</v>
      </c>
      <c r="C98">
        <f>E97*Inputs!$B$2/12</f>
        <v>894.30097796174493</v>
      </c>
      <c r="D98">
        <f t="shared" si="2"/>
        <v>447.75307956860263</v>
      </c>
      <c r="E98">
        <f t="shared" si="3"/>
        <v>214184.48163125018</v>
      </c>
    </row>
    <row r="99" spans="1:5" x14ac:dyDescent="0.25">
      <c r="A99">
        <v>98</v>
      </c>
      <c r="B99">
        <f>Inputs!$B$5</f>
        <v>1342.0540575303476</v>
      </c>
      <c r="C99">
        <f>E98*Inputs!$B$2/12</f>
        <v>892.43534013020917</v>
      </c>
      <c r="D99">
        <f t="shared" si="2"/>
        <v>449.61871740013839</v>
      </c>
      <c r="E99">
        <f t="shared" si="3"/>
        <v>213734.86291385005</v>
      </c>
    </row>
    <row r="100" spans="1:5" x14ac:dyDescent="0.25">
      <c r="A100">
        <v>99</v>
      </c>
      <c r="B100">
        <f>Inputs!$B$5</f>
        <v>1342.0540575303476</v>
      </c>
      <c r="C100">
        <f>E99*Inputs!$B$2/12</f>
        <v>890.56192880770868</v>
      </c>
      <c r="D100">
        <f t="shared" si="2"/>
        <v>451.49212872263888</v>
      </c>
      <c r="E100">
        <f t="shared" si="3"/>
        <v>213283.37078512742</v>
      </c>
    </row>
    <row r="101" spans="1:5" x14ac:dyDescent="0.25">
      <c r="A101">
        <v>100</v>
      </c>
      <c r="B101">
        <f>Inputs!$B$5</f>
        <v>1342.0540575303476</v>
      </c>
      <c r="C101">
        <f>E100*Inputs!$B$2/12</f>
        <v>888.68071160469765</v>
      </c>
      <c r="D101">
        <f t="shared" si="2"/>
        <v>453.37334592564991</v>
      </c>
      <c r="E101">
        <f t="shared" si="3"/>
        <v>212829.99743920178</v>
      </c>
    </row>
    <row r="102" spans="1:5" x14ac:dyDescent="0.25">
      <c r="A102">
        <v>101</v>
      </c>
      <c r="B102">
        <f>Inputs!$B$5</f>
        <v>1342.0540575303476</v>
      </c>
      <c r="C102">
        <f>E101*Inputs!$B$2/12</f>
        <v>886.79165599667419</v>
      </c>
      <c r="D102">
        <f t="shared" si="2"/>
        <v>455.26240153367337</v>
      </c>
      <c r="E102">
        <f t="shared" si="3"/>
        <v>212374.73503766811</v>
      </c>
    </row>
    <row r="103" spans="1:5" x14ac:dyDescent="0.25">
      <c r="A103">
        <v>102</v>
      </c>
      <c r="B103">
        <f>Inputs!$B$5</f>
        <v>1342.0540575303476</v>
      </c>
      <c r="C103">
        <f>E102*Inputs!$B$2/12</f>
        <v>884.8947293236173</v>
      </c>
      <c r="D103">
        <f t="shared" si="2"/>
        <v>457.15932820673027</v>
      </c>
      <c r="E103">
        <f t="shared" si="3"/>
        <v>211917.57570946138</v>
      </c>
    </row>
    <row r="104" spans="1:5" x14ac:dyDescent="0.25">
      <c r="A104">
        <v>103</v>
      </c>
      <c r="B104">
        <f>Inputs!$B$5</f>
        <v>1342.0540575303476</v>
      </c>
      <c r="C104">
        <f>E103*Inputs!$B$2/12</f>
        <v>882.98989878942245</v>
      </c>
      <c r="D104">
        <f t="shared" si="2"/>
        <v>459.06415874092511</v>
      </c>
      <c r="E104">
        <f t="shared" si="3"/>
        <v>211458.51155072046</v>
      </c>
    </row>
    <row r="105" spans="1:5" x14ac:dyDescent="0.25">
      <c r="A105">
        <v>104</v>
      </c>
      <c r="B105">
        <f>Inputs!$B$5</f>
        <v>1342.0540575303476</v>
      </c>
      <c r="C105">
        <f>E104*Inputs!$B$2/12</f>
        <v>881.07713146133528</v>
      </c>
      <c r="D105">
        <f t="shared" si="2"/>
        <v>460.97692606901228</v>
      </c>
      <c r="E105">
        <f t="shared" si="3"/>
        <v>210997.53462465145</v>
      </c>
    </row>
    <row r="106" spans="1:5" x14ac:dyDescent="0.25">
      <c r="A106">
        <v>105</v>
      </c>
      <c r="B106">
        <f>Inputs!$B$5</f>
        <v>1342.0540575303476</v>
      </c>
      <c r="C106">
        <f>E105*Inputs!$B$2/12</f>
        <v>879.15639426938105</v>
      </c>
      <c r="D106">
        <f t="shared" si="2"/>
        <v>462.89766326096651</v>
      </c>
      <c r="E106">
        <f t="shared" si="3"/>
        <v>210534.6369613905</v>
      </c>
    </row>
    <row r="107" spans="1:5" x14ac:dyDescent="0.25">
      <c r="A107">
        <v>106</v>
      </c>
      <c r="B107">
        <f>Inputs!$B$5</f>
        <v>1342.0540575303476</v>
      </c>
      <c r="C107">
        <f>E106*Inputs!$B$2/12</f>
        <v>877.22765400579374</v>
      </c>
      <c r="D107">
        <f t="shared" si="2"/>
        <v>464.82640352455383</v>
      </c>
      <c r="E107">
        <f t="shared" si="3"/>
        <v>210069.81055786595</v>
      </c>
    </row>
    <row r="108" spans="1:5" x14ac:dyDescent="0.25">
      <c r="A108">
        <v>107</v>
      </c>
      <c r="B108">
        <f>Inputs!$B$5</f>
        <v>1342.0540575303476</v>
      </c>
      <c r="C108">
        <f>E107*Inputs!$B$2/12</f>
        <v>875.29087732444157</v>
      </c>
      <c r="D108">
        <f t="shared" si="2"/>
        <v>466.763180205906</v>
      </c>
      <c r="E108">
        <f t="shared" si="3"/>
        <v>209603.04737766003</v>
      </c>
    </row>
    <row r="109" spans="1:5" x14ac:dyDescent="0.25">
      <c r="A109">
        <v>108</v>
      </c>
      <c r="B109">
        <f>Inputs!$B$5</f>
        <v>1342.0540575303476</v>
      </c>
      <c r="C109">
        <f>E108*Inputs!$B$2/12</f>
        <v>873.34603074025017</v>
      </c>
      <c r="D109">
        <f t="shared" si="2"/>
        <v>468.70802679009739</v>
      </c>
      <c r="E109">
        <f t="shared" si="3"/>
        <v>209134.33935086994</v>
      </c>
    </row>
    <row r="110" spans="1:5" x14ac:dyDescent="0.25">
      <c r="A110">
        <v>109</v>
      </c>
      <c r="B110">
        <f>Inputs!$B$5</f>
        <v>1342.0540575303476</v>
      </c>
      <c r="C110">
        <f>E109*Inputs!$B$2/12</f>
        <v>871.39308062862483</v>
      </c>
      <c r="D110">
        <f t="shared" si="2"/>
        <v>470.66097690172273</v>
      </c>
      <c r="E110">
        <f t="shared" si="3"/>
        <v>208663.67837396823</v>
      </c>
    </row>
    <row r="111" spans="1:5" x14ac:dyDescent="0.25">
      <c r="A111">
        <v>110</v>
      </c>
      <c r="B111">
        <f>Inputs!$B$5</f>
        <v>1342.0540575303476</v>
      </c>
      <c r="C111">
        <f>E110*Inputs!$B$2/12</f>
        <v>869.43199322486771</v>
      </c>
      <c r="D111">
        <f t="shared" si="2"/>
        <v>472.62206430547985</v>
      </c>
      <c r="E111">
        <f t="shared" si="3"/>
        <v>208191.05630966276</v>
      </c>
    </row>
    <row r="112" spans="1:5" x14ac:dyDescent="0.25">
      <c r="A112">
        <v>111</v>
      </c>
      <c r="B112">
        <f>Inputs!$B$5</f>
        <v>1342.0540575303476</v>
      </c>
      <c r="C112">
        <f>E111*Inputs!$B$2/12</f>
        <v>867.46273462359488</v>
      </c>
      <c r="D112">
        <f t="shared" si="2"/>
        <v>474.59132290675268</v>
      </c>
      <c r="E112">
        <f t="shared" si="3"/>
        <v>207716.46498675601</v>
      </c>
    </row>
    <row r="113" spans="1:5" x14ac:dyDescent="0.25">
      <c r="A113">
        <v>112</v>
      </c>
      <c r="B113">
        <f>Inputs!$B$5</f>
        <v>1342.0540575303476</v>
      </c>
      <c r="C113">
        <f>E112*Inputs!$B$2/12</f>
        <v>865.48527077815015</v>
      </c>
      <c r="D113">
        <f t="shared" si="2"/>
        <v>476.56878675219741</v>
      </c>
      <c r="E113">
        <f t="shared" si="3"/>
        <v>207239.8962000038</v>
      </c>
    </row>
    <row r="114" spans="1:5" x14ac:dyDescent="0.25">
      <c r="A114">
        <v>113</v>
      </c>
      <c r="B114">
        <f>Inputs!$B$5</f>
        <v>1342.0540575303476</v>
      </c>
      <c r="C114">
        <f>E113*Inputs!$B$2/12</f>
        <v>863.49956750001593</v>
      </c>
      <c r="D114">
        <f t="shared" si="2"/>
        <v>478.55449003033164</v>
      </c>
      <c r="E114">
        <f t="shared" si="3"/>
        <v>206761.34170997347</v>
      </c>
    </row>
    <row r="115" spans="1:5" x14ac:dyDescent="0.25">
      <c r="A115">
        <v>114</v>
      </c>
      <c r="B115">
        <f>Inputs!$B$5</f>
        <v>1342.0540575303476</v>
      </c>
      <c r="C115">
        <f>E114*Inputs!$B$2/12</f>
        <v>861.50559045822285</v>
      </c>
      <c r="D115">
        <f t="shared" si="2"/>
        <v>480.54846707212471</v>
      </c>
      <c r="E115">
        <f t="shared" si="3"/>
        <v>206280.79324290133</v>
      </c>
    </row>
    <row r="116" spans="1:5" x14ac:dyDescent="0.25">
      <c r="A116">
        <v>115</v>
      </c>
      <c r="B116">
        <f>Inputs!$B$5</f>
        <v>1342.0540575303476</v>
      </c>
      <c r="C116">
        <f>E115*Inputs!$B$2/12</f>
        <v>859.50330517875557</v>
      </c>
      <c r="D116">
        <f t="shared" si="2"/>
        <v>482.550752351592</v>
      </c>
      <c r="E116">
        <f t="shared" si="3"/>
        <v>205798.24249054975</v>
      </c>
    </row>
    <row r="117" spans="1:5" x14ac:dyDescent="0.25">
      <c r="A117">
        <v>116</v>
      </c>
      <c r="B117">
        <f>Inputs!$B$5</f>
        <v>1342.0540575303476</v>
      </c>
      <c r="C117">
        <f>E116*Inputs!$B$2/12</f>
        <v>857.49267704395731</v>
      </c>
      <c r="D117">
        <f t="shared" si="2"/>
        <v>484.56138048639025</v>
      </c>
      <c r="E117">
        <f t="shared" si="3"/>
        <v>205313.68111006336</v>
      </c>
    </row>
    <row r="118" spans="1:5" x14ac:dyDescent="0.25">
      <c r="A118">
        <v>117</v>
      </c>
      <c r="B118">
        <f>Inputs!$B$5</f>
        <v>1342.0540575303476</v>
      </c>
      <c r="C118">
        <f>E117*Inputs!$B$2/12</f>
        <v>855.47367129193071</v>
      </c>
      <c r="D118">
        <f t="shared" si="2"/>
        <v>486.58038623841685</v>
      </c>
      <c r="E118">
        <f t="shared" si="3"/>
        <v>204827.10072382496</v>
      </c>
    </row>
    <row r="119" spans="1:5" x14ac:dyDescent="0.25">
      <c r="A119">
        <v>118</v>
      </c>
      <c r="B119">
        <f>Inputs!$B$5</f>
        <v>1342.0540575303476</v>
      </c>
      <c r="C119">
        <f>E118*Inputs!$B$2/12</f>
        <v>853.44625301593749</v>
      </c>
      <c r="D119">
        <f t="shared" si="2"/>
        <v>488.60780451441008</v>
      </c>
      <c r="E119">
        <f t="shared" si="3"/>
        <v>204338.49291931055</v>
      </c>
    </row>
    <row r="120" spans="1:5" x14ac:dyDescent="0.25">
      <c r="A120">
        <v>119</v>
      </c>
      <c r="B120">
        <f>Inputs!$B$5</f>
        <v>1342.0540575303476</v>
      </c>
      <c r="C120">
        <f>E119*Inputs!$B$2/12</f>
        <v>851.41038716379398</v>
      </c>
      <c r="D120">
        <f t="shared" si="2"/>
        <v>490.64367036655358</v>
      </c>
      <c r="E120">
        <f t="shared" si="3"/>
        <v>203847.849248944</v>
      </c>
    </row>
    <row r="121" spans="1:5" x14ac:dyDescent="0.25">
      <c r="A121">
        <v>120</v>
      </c>
      <c r="B121">
        <f>Inputs!$B$5</f>
        <v>1342.0540575303476</v>
      </c>
      <c r="C121">
        <f>E120*Inputs!$B$2/12</f>
        <v>849.36603853726672</v>
      </c>
      <c r="D121">
        <f t="shared" si="2"/>
        <v>492.68801899308085</v>
      </c>
      <c r="E121">
        <f t="shared" si="3"/>
        <v>203355.16122995093</v>
      </c>
    </row>
    <row r="122" spans="1:5" x14ac:dyDescent="0.25">
      <c r="A122">
        <v>121</v>
      </c>
      <c r="B122">
        <f>Inputs!$B$5</f>
        <v>1342.0540575303476</v>
      </c>
      <c r="C122">
        <f>E121*Inputs!$B$2/12</f>
        <v>847.3131717914622</v>
      </c>
      <c r="D122">
        <f t="shared" si="2"/>
        <v>494.74088573888537</v>
      </c>
      <c r="E122">
        <f t="shared" si="3"/>
        <v>202860.42034421203</v>
      </c>
    </row>
    <row r="123" spans="1:5" x14ac:dyDescent="0.25">
      <c r="A123">
        <v>122</v>
      </c>
      <c r="B123">
        <f>Inputs!$B$5</f>
        <v>1342.0540575303476</v>
      </c>
      <c r="C123">
        <f>E122*Inputs!$B$2/12</f>
        <v>845.25175143421677</v>
      </c>
      <c r="D123">
        <f t="shared" si="2"/>
        <v>496.80230609613079</v>
      </c>
      <c r="E123">
        <f t="shared" si="3"/>
        <v>202363.61803811591</v>
      </c>
    </row>
    <row r="124" spans="1:5" x14ac:dyDescent="0.25">
      <c r="A124">
        <v>123</v>
      </c>
      <c r="B124">
        <f>Inputs!$B$5</f>
        <v>1342.0540575303476</v>
      </c>
      <c r="C124">
        <f>E123*Inputs!$B$2/12</f>
        <v>843.18174182548307</v>
      </c>
      <c r="D124">
        <f t="shared" si="2"/>
        <v>498.87231570486449</v>
      </c>
      <c r="E124">
        <f t="shared" si="3"/>
        <v>201864.74572241105</v>
      </c>
    </row>
    <row r="125" spans="1:5" x14ac:dyDescent="0.25">
      <c r="A125">
        <v>124</v>
      </c>
      <c r="B125">
        <f>Inputs!$B$5</f>
        <v>1342.0540575303476</v>
      </c>
      <c r="C125">
        <f>E124*Inputs!$B$2/12</f>
        <v>841.1031071767128</v>
      </c>
      <c r="D125">
        <f t="shared" si="2"/>
        <v>500.95095035363477</v>
      </c>
      <c r="E125">
        <f t="shared" si="3"/>
        <v>201363.79477205742</v>
      </c>
    </row>
    <row r="126" spans="1:5" x14ac:dyDescent="0.25">
      <c r="A126">
        <v>125</v>
      </c>
      <c r="B126">
        <f>Inputs!$B$5</f>
        <v>1342.0540575303476</v>
      </c>
      <c r="C126">
        <f>E125*Inputs!$B$2/12</f>
        <v>839.01581155023939</v>
      </c>
      <c r="D126">
        <f t="shared" si="2"/>
        <v>503.03824598010817</v>
      </c>
      <c r="E126">
        <f t="shared" si="3"/>
        <v>200860.75652607731</v>
      </c>
    </row>
    <row r="127" spans="1:5" x14ac:dyDescent="0.25">
      <c r="A127">
        <v>126</v>
      </c>
      <c r="B127">
        <f>Inputs!$B$5</f>
        <v>1342.0540575303476</v>
      </c>
      <c r="C127">
        <f>E126*Inputs!$B$2/12</f>
        <v>836.9198188586555</v>
      </c>
      <c r="D127">
        <f t="shared" si="2"/>
        <v>505.13423867169206</v>
      </c>
      <c r="E127">
        <f t="shared" si="3"/>
        <v>200355.62228740563</v>
      </c>
    </row>
    <row r="128" spans="1:5" x14ac:dyDescent="0.25">
      <c r="A128">
        <v>127</v>
      </c>
      <c r="B128">
        <f>Inputs!$B$5</f>
        <v>1342.0540575303476</v>
      </c>
      <c r="C128">
        <f>E127*Inputs!$B$2/12</f>
        <v>834.81509286419021</v>
      </c>
      <c r="D128">
        <f t="shared" si="2"/>
        <v>507.23896466615736</v>
      </c>
      <c r="E128">
        <f t="shared" si="3"/>
        <v>199848.38332273948</v>
      </c>
    </row>
    <row r="129" spans="1:5" x14ac:dyDescent="0.25">
      <c r="A129">
        <v>128</v>
      </c>
      <c r="B129">
        <f>Inputs!$B$5</f>
        <v>1342.0540575303476</v>
      </c>
      <c r="C129">
        <f>E128*Inputs!$B$2/12</f>
        <v>832.70159717808122</v>
      </c>
      <c r="D129">
        <f t="shared" si="2"/>
        <v>509.35246035226635</v>
      </c>
      <c r="E129">
        <f t="shared" si="3"/>
        <v>199339.03086238721</v>
      </c>
    </row>
    <row r="130" spans="1:5" x14ac:dyDescent="0.25">
      <c r="A130">
        <v>129</v>
      </c>
      <c r="B130">
        <f>Inputs!$B$5</f>
        <v>1342.0540575303476</v>
      </c>
      <c r="C130">
        <f>E129*Inputs!$B$2/12</f>
        <v>830.57929525994678</v>
      </c>
      <c r="D130">
        <f t="shared" ref="D130:D193" si="4">B130-C130</f>
        <v>511.47476227040079</v>
      </c>
      <c r="E130">
        <f t="shared" si="3"/>
        <v>198827.55610011681</v>
      </c>
    </row>
    <row r="131" spans="1:5" x14ac:dyDescent="0.25">
      <c r="A131">
        <v>130</v>
      </c>
      <c r="B131">
        <f>Inputs!$B$5</f>
        <v>1342.0540575303476</v>
      </c>
      <c r="C131">
        <f>E130*Inputs!$B$2/12</f>
        <v>828.44815041715344</v>
      </c>
      <c r="D131">
        <f t="shared" si="4"/>
        <v>513.60590711319412</v>
      </c>
      <c r="E131">
        <f t="shared" ref="E131:E194" si="5">E130-D131</f>
        <v>198313.95019300361</v>
      </c>
    </row>
    <row r="132" spans="1:5" x14ac:dyDescent="0.25">
      <c r="A132">
        <v>131</v>
      </c>
      <c r="B132">
        <f>Inputs!$B$5</f>
        <v>1342.0540575303476</v>
      </c>
      <c r="C132">
        <f>E131*Inputs!$B$2/12</f>
        <v>826.30812580418171</v>
      </c>
      <c r="D132">
        <f t="shared" si="4"/>
        <v>515.74593172616585</v>
      </c>
      <c r="E132">
        <f t="shared" si="5"/>
        <v>197798.20426127745</v>
      </c>
    </row>
    <row r="133" spans="1:5" x14ac:dyDescent="0.25">
      <c r="A133">
        <v>132</v>
      </c>
      <c r="B133">
        <f>Inputs!$B$5</f>
        <v>1342.0540575303476</v>
      </c>
      <c r="C133">
        <f>E132*Inputs!$B$2/12</f>
        <v>824.15918442198938</v>
      </c>
      <c r="D133">
        <f t="shared" si="4"/>
        <v>517.89487310835818</v>
      </c>
      <c r="E133">
        <f t="shared" si="5"/>
        <v>197280.30938816909</v>
      </c>
    </row>
    <row r="134" spans="1:5" x14ac:dyDescent="0.25">
      <c r="A134">
        <v>133</v>
      </c>
      <c r="B134">
        <f>Inputs!$B$5</f>
        <v>1342.0540575303476</v>
      </c>
      <c r="C134">
        <f>E133*Inputs!$B$2/12</f>
        <v>822.00128911737136</v>
      </c>
      <c r="D134">
        <f t="shared" si="4"/>
        <v>520.05276841297621</v>
      </c>
      <c r="E134">
        <f t="shared" si="5"/>
        <v>196760.25661975611</v>
      </c>
    </row>
    <row r="135" spans="1:5" x14ac:dyDescent="0.25">
      <c r="A135">
        <v>134</v>
      </c>
      <c r="B135">
        <f>Inputs!$B$5</f>
        <v>1342.0540575303476</v>
      </c>
      <c r="C135">
        <f>E134*Inputs!$B$2/12</f>
        <v>819.83440258231713</v>
      </c>
      <c r="D135">
        <f t="shared" si="4"/>
        <v>522.21965494803044</v>
      </c>
      <c r="E135">
        <f t="shared" si="5"/>
        <v>196238.03696480807</v>
      </c>
    </row>
    <row r="136" spans="1:5" x14ac:dyDescent="0.25">
      <c r="A136">
        <v>135</v>
      </c>
      <c r="B136">
        <f>Inputs!$B$5</f>
        <v>1342.0540575303476</v>
      </c>
      <c r="C136">
        <f>E135*Inputs!$B$2/12</f>
        <v>817.65848735336704</v>
      </c>
      <c r="D136">
        <f t="shared" si="4"/>
        <v>524.39557017698053</v>
      </c>
      <c r="E136">
        <f t="shared" si="5"/>
        <v>195713.64139463109</v>
      </c>
    </row>
    <row r="137" spans="1:5" x14ac:dyDescent="0.25">
      <c r="A137">
        <v>136</v>
      </c>
      <c r="B137">
        <f>Inputs!$B$5</f>
        <v>1342.0540575303476</v>
      </c>
      <c r="C137">
        <f>E136*Inputs!$B$2/12</f>
        <v>815.47350581096282</v>
      </c>
      <c r="D137">
        <f t="shared" si="4"/>
        <v>526.58055171938474</v>
      </c>
      <c r="E137">
        <f t="shared" si="5"/>
        <v>195187.06084291171</v>
      </c>
    </row>
    <row r="138" spans="1:5" x14ac:dyDescent="0.25">
      <c r="A138">
        <v>137</v>
      </c>
      <c r="B138">
        <f>Inputs!$B$5</f>
        <v>1342.0540575303476</v>
      </c>
      <c r="C138">
        <f>E137*Inputs!$B$2/12</f>
        <v>813.27942017879877</v>
      </c>
      <c r="D138">
        <f t="shared" si="4"/>
        <v>528.77463735154879</v>
      </c>
      <c r="E138">
        <f t="shared" si="5"/>
        <v>194658.28620556017</v>
      </c>
    </row>
    <row r="139" spans="1:5" x14ac:dyDescent="0.25">
      <c r="A139">
        <v>138</v>
      </c>
      <c r="B139">
        <f>Inputs!$B$5</f>
        <v>1342.0540575303476</v>
      </c>
      <c r="C139">
        <f>E138*Inputs!$B$2/12</f>
        <v>811.07619252316738</v>
      </c>
      <c r="D139">
        <f t="shared" si="4"/>
        <v>530.97786500718018</v>
      </c>
      <c r="E139">
        <f t="shared" si="5"/>
        <v>194127.30834055299</v>
      </c>
    </row>
    <row r="140" spans="1:5" x14ac:dyDescent="0.25">
      <c r="A140">
        <v>139</v>
      </c>
      <c r="B140">
        <f>Inputs!$B$5</f>
        <v>1342.0540575303476</v>
      </c>
      <c r="C140">
        <f>E139*Inputs!$B$2/12</f>
        <v>808.86378475230413</v>
      </c>
      <c r="D140">
        <f t="shared" si="4"/>
        <v>533.19027277804344</v>
      </c>
      <c r="E140">
        <f t="shared" si="5"/>
        <v>193594.11806777495</v>
      </c>
    </row>
    <row r="141" spans="1:5" x14ac:dyDescent="0.25">
      <c r="A141">
        <v>140</v>
      </c>
      <c r="B141">
        <f>Inputs!$B$5</f>
        <v>1342.0540575303476</v>
      </c>
      <c r="C141">
        <f>E140*Inputs!$B$2/12</f>
        <v>806.64215861572893</v>
      </c>
      <c r="D141">
        <f t="shared" si="4"/>
        <v>535.41189891461863</v>
      </c>
      <c r="E141">
        <f t="shared" si="5"/>
        <v>193058.70616886034</v>
      </c>
    </row>
    <row r="142" spans="1:5" x14ac:dyDescent="0.25">
      <c r="A142">
        <v>141</v>
      </c>
      <c r="B142">
        <f>Inputs!$B$5</f>
        <v>1342.0540575303476</v>
      </c>
      <c r="C142">
        <f>E141*Inputs!$B$2/12</f>
        <v>804.41127570358469</v>
      </c>
      <c r="D142">
        <f t="shared" si="4"/>
        <v>537.64278182676287</v>
      </c>
      <c r="E142">
        <f t="shared" si="5"/>
        <v>192521.06338703359</v>
      </c>
    </row>
    <row r="143" spans="1:5" x14ac:dyDescent="0.25">
      <c r="A143">
        <v>142</v>
      </c>
      <c r="B143">
        <f>Inputs!$B$5</f>
        <v>1342.0540575303476</v>
      </c>
      <c r="C143">
        <f>E142*Inputs!$B$2/12</f>
        <v>802.17109744597337</v>
      </c>
      <c r="D143">
        <f t="shared" si="4"/>
        <v>539.88296008437419</v>
      </c>
      <c r="E143">
        <f t="shared" si="5"/>
        <v>191981.18042694923</v>
      </c>
    </row>
    <row r="144" spans="1:5" x14ac:dyDescent="0.25">
      <c r="A144">
        <v>143</v>
      </c>
      <c r="B144">
        <f>Inputs!$B$5</f>
        <v>1342.0540575303476</v>
      </c>
      <c r="C144">
        <f>E143*Inputs!$B$2/12</f>
        <v>799.92158511228854</v>
      </c>
      <c r="D144">
        <f t="shared" si="4"/>
        <v>542.13247241805902</v>
      </c>
      <c r="E144">
        <f t="shared" si="5"/>
        <v>191439.04795453118</v>
      </c>
    </row>
    <row r="145" spans="1:5" x14ac:dyDescent="0.25">
      <c r="A145">
        <v>144</v>
      </c>
      <c r="B145">
        <f>Inputs!$B$5</f>
        <v>1342.0540575303476</v>
      </c>
      <c r="C145">
        <f>E144*Inputs!$B$2/12</f>
        <v>797.66269981054666</v>
      </c>
      <c r="D145">
        <f t="shared" si="4"/>
        <v>544.39135771980091</v>
      </c>
      <c r="E145">
        <f t="shared" si="5"/>
        <v>190894.65659681137</v>
      </c>
    </row>
    <row r="146" spans="1:5" x14ac:dyDescent="0.25">
      <c r="A146">
        <v>145</v>
      </c>
      <c r="B146">
        <f>Inputs!$B$5</f>
        <v>1342.0540575303476</v>
      </c>
      <c r="C146">
        <f>E145*Inputs!$B$2/12</f>
        <v>795.39440248671406</v>
      </c>
      <c r="D146">
        <f t="shared" si="4"/>
        <v>546.65965504363351</v>
      </c>
      <c r="E146">
        <f t="shared" si="5"/>
        <v>190347.99694176775</v>
      </c>
    </row>
    <row r="147" spans="1:5" x14ac:dyDescent="0.25">
      <c r="A147">
        <v>146</v>
      </c>
      <c r="B147">
        <f>Inputs!$B$5</f>
        <v>1342.0540575303476</v>
      </c>
      <c r="C147">
        <f>E146*Inputs!$B$2/12</f>
        <v>793.11665392403222</v>
      </c>
      <c r="D147">
        <f t="shared" si="4"/>
        <v>548.93740360631534</v>
      </c>
      <c r="E147">
        <f t="shared" si="5"/>
        <v>189799.05953816144</v>
      </c>
    </row>
    <row r="148" spans="1:5" x14ac:dyDescent="0.25">
      <c r="A148">
        <v>147</v>
      </c>
      <c r="B148">
        <f>Inputs!$B$5</f>
        <v>1342.0540575303476</v>
      </c>
      <c r="C148">
        <f>E147*Inputs!$B$2/12</f>
        <v>790.8294147423394</v>
      </c>
      <c r="D148">
        <f t="shared" si="4"/>
        <v>551.22464278800817</v>
      </c>
      <c r="E148">
        <f t="shared" si="5"/>
        <v>189247.83489537344</v>
      </c>
    </row>
    <row r="149" spans="1:5" x14ac:dyDescent="0.25">
      <c r="A149">
        <v>148</v>
      </c>
      <c r="B149">
        <f>Inputs!$B$5</f>
        <v>1342.0540575303476</v>
      </c>
      <c r="C149">
        <f>E148*Inputs!$B$2/12</f>
        <v>788.53264539738939</v>
      </c>
      <c r="D149">
        <f t="shared" si="4"/>
        <v>553.52141213295818</v>
      </c>
      <c r="E149">
        <f t="shared" si="5"/>
        <v>188694.31348324049</v>
      </c>
    </row>
    <row r="150" spans="1:5" x14ac:dyDescent="0.25">
      <c r="A150">
        <v>149</v>
      </c>
      <c r="B150">
        <f>Inputs!$B$5</f>
        <v>1342.0540575303476</v>
      </c>
      <c r="C150">
        <f>E149*Inputs!$B$2/12</f>
        <v>786.22630618016876</v>
      </c>
      <c r="D150">
        <f t="shared" si="4"/>
        <v>555.8277513501788</v>
      </c>
      <c r="E150">
        <f t="shared" si="5"/>
        <v>188138.48573189031</v>
      </c>
    </row>
    <row r="151" spans="1:5" x14ac:dyDescent="0.25">
      <c r="A151">
        <v>150</v>
      </c>
      <c r="B151">
        <f>Inputs!$B$5</f>
        <v>1342.0540575303476</v>
      </c>
      <c r="C151">
        <f>E150*Inputs!$B$2/12</f>
        <v>783.91035721620972</v>
      </c>
      <c r="D151">
        <f t="shared" si="4"/>
        <v>558.14370031413785</v>
      </c>
      <c r="E151">
        <f t="shared" si="5"/>
        <v>187580.34203157618</v>
      </c>
    </row>
    <row r="152" spans="1:5" x14ac:dyDescent="0.25">
      <c r="A152">
        <v>151</v>
      </c>
      <c r="B152">
        <f>Inputs!$B$5</f>
        <v>1342.0540575303476</v>
      </c>
      <c r="C152">
        <f>E151*Inputs!$B$2/12</f>
        <v>781.5847584649008</v>
      </c>
      <c r="D152">
        <f t="shared" si="4"/>
        <v>560.46929906544676</v>
      </c>
      <c r="E152">
        <f t="shared" si="5"/>
        <v>187019.87273251073</v>
      </c>
    </row>
    <row r="153" spans="1:5" x14ac:dyDescent="0.25">
      <c r="A153">
        <v>152</v>
      </c>
      <c r="B153">
        <f>Inputs!$B$5</f>
        <v>1342.0540575303476</v>
      </c>
      <c r="C153">
        <f>E152*Inputs!$B$2/12</f>
        <v>779.24946971879478</v>
      </c>
      <c r="D153">
        <f t="shared" si="4"/>
        <v>562.80458781155278</v>
      </c>
      <c r="E153">
        <f t="shared" si="5"/>
        <v>186457.06814469918</v>
      </c>
    </row>
    <row r="154" spans="1:5" x14ac:dyDescent="0.25">
      <c r="A154">
        <v>153</v>
      </c>
      <c r="B154">
        <f>Inputs!$B$5</f>
        <v>1342.0540575303476</v>
      </c>
      <c r="C154">
        <f>E153*Inputs!$B$2/12</f>
        <v>776.90445060291324</v>
      </c>
      <c r="D154">
        <f t="shared" si="4"/>
        <v>565.14960692743432</v>
      </c>
      <c r="E154">
        <f t="shared" si="5"/>
        <v>185891.91853777174</v>
      </c>
    </row>
    <row r="155" spans="1:5" x14ac:dyDescent="0.25">
      <c r="A155">
        <v>154</v>
      </c>
      <c r="B155">
        <f>Inputs!$B$5</f>
        <v>1342.0540575303476</v>
      </c>
      <c r="C155">
        <f>E154*Inputs!$B$2/12</f>
        <v>774.54966057404897</v>
      </c>
      <c r="D155">
        <f t="shared" si="4"/>
        <v>567.50439695629859</v>
      </c>
      <c r="E155">
        <f t="shared" si="5"/>
        <v>185324.41414081544</v>
      </c>
    </row>
    <row r="156" spans="1:5" x14ac:dyDescent="0.25">
      <c r="A156">
        <v>155</v>
      </c>
      <c r="B156">
        <f>Inputs!$B$5</f>
        <v>1342.0540575303476</v>
      </c>
      <c r="C156">
        <f>E155*Inputs!$B$2/12</f>
        <v>772.18505892006442</v>
      </c>
      <c r="D156">
        <f t="shared" si="4"/>
        <v>569.86899861028314</v>
      </c>
      <c r="E156">
        <f t="shared" si="5"/>
        <v>184754.54514220517</v>
      </c>
    </row>
    <row r="157" spans="1:5" x14ac:dyDescent="0.25">
      <c r="A157">
        <v>156</v>
      </c>
      <c r="B157">
        <f>Inputs!$B$5</f>
        <v>1342.0540575303476</v>
      </c>
      <c r="C157">
        <f>E156*Inputs!$B$2/12</f>
        <v>769.81060475918821</v>
      </c>
      <c r="D157">
        <f t="shared" si="4"/>
        <v>572.24345277115935</v>
      </c>
      <c r="E157">
        <f t="shared" si="5"/>
        <v>184182.30168943401</v>
      </c>
    </row>
    <row r="158" spans="1:5" x14ac:dyDescent="0.25">
      <c r="A158">
        <v>157</v>
      </c>
      <c r="B158">
        <f>Inputs!$B$5</f>
        <v>1342.0540575303476</v>
      </c>
      <c r="C158">
        <f>E157*Inputs!$B$2/12</f>
        <v>767.42625703930844</v>
      </c>
      <c r="D158">
        <f t="shared" si="4"/>
        <v>574.62780049103912</v>
      </c>
      <c r="E158">
        <f t="shared" si="5"/>
        <v>183607.67388894298</v>
      </c>
    </row>
    <row r="159" spans="1:5" x14ac:dyDescent="0.25">
      <c r="A159">
        <v>158</v>
      </c>
      <c r="B159">
        <f>Inputs!$B$5</f>
        <v>1342.0540575303476</v>
      </c>
      <c r="C159">
        <f>E158*Inputs!$B$2/12</f>
        <v>765.0319745372625</v>
      </c>
      <c r="D159">
        <f t="shared" si="4"/>
        <v>577.02208299308506</v>
      </c>
      <c r="E159">
        <f t="shared" si="5"/>
        <v>183030.65180594989</v>
      </c>
    </row>
    <row r="160" spans="1:5" x14ac:dyDescent="0.25">
      <c r="A160">
        <v>159</v>
      </c>
      <c r="B160">
        <f>Inputs!$B$5</f>
        <v>1342.0540575303476</v>
      </c>
      <c r="C160">
        <f>E159*Inputs!$B$2/12</f>
        <v>762.62771585812459</v>
      </c>
      <c r="D160">
        <f t="shared" si="4"/>
        <v>579.42634167222297</v>
      </c>
      <c r="E160">
        <f t="shared" si="5"/>
        <v>182451.22546427767</v>
      </c>
    </row>
    <row r="161" spans="1:5" x14ac:dyDescent="0.25">
      <c r="A161">
        <v>160</v>
      </c>
      <c r="B161">
        <f>Inputs!$B$5</f>
        <v>1342.0540575303476</v>
      </c>
      <c r="C161">
        <f>E160*Inputs!$B$2/12</f>
        <v>760.21343943449028</v>
      </c>
      <c r="D161">
        <f t="shared" si="4"/>
        <v>581.84061809585728</v>
      </c>
      <c r="E161">
        <f t="shared" si="5"/>
        <v>181869.38484618181</v>
      </c>
    </row>
    <row r="162" spans="1:5" x14ac:dyDescent="0.25">
      <c r="A162">
        <v>161</v>
      </c>
      <c r="B162">
        <f>Inputs!$B$5</f>
        <v>1342.0540575303476</v>
      </c>
      <c r="C162">
        <f>E161*Inputs!$B$2/12</f>
        <v>757.78910352575758</v>
      </c>
      <c r="D162">
        <f t="shared" si="4"/>
        <v>584.26495400458998</v>
      </c>
      <c r="E162">
        <f t="shared" si="5"/>
        <v>181285.11989217723</v>
      </c>
    </row>
    <row r="163" spans="1:5" x14ac:dyDescent="0.25">
      <c r="A163">
        <v>162</v>
      </c>
      <c r="B163">
        <f>Inputs!$B$5</f>
        <v>1342.0540575303476</v>
      </c>
      <c r="C163">
        <f>E162*Inputs!$B$2/12</f>
        <v>755.35466621740522</v>
      </c>
      <c r="D163">
        <f t="shared" si="4"/>
        <v>586.69939131294234</v>
      </c>
      <c r="E163">
        <f t="shared" si="5"/>
        <v>180698.42050086427</v>
      </c>
    </row>
    <row r="164" spans="1:5" x14ac:dyDescent="0.25">
      <c r="A164">
        <v>163</v>
      </c>
      <c r="B164">
        <f>Inputs!$B$5</f>
        <v>1342.0540575303476</v>
      </c>
      <c r="C164">
        <f>E163*Inputs!$B$2/12</f>
        <v>752.91008542026782</v>
      </c>
      <c r="D164">
        <f t="shared" si="4"/>
        <v>589.14397211007974</v>
      </c>
      <c r="E164">
        <f t="shared" si="5"/>
        <v>180109.27652875418</v>
      </c>
    </row>
    <row r="165" spans="1:5" x14ac:dyDescent="0.25">
      <c r="A165">
        <v>164</v>
      </c>
      <c r="B165">
        <f>Inputs!$B$5</f>
        <v>1342.0540575303476</v>
      </c>
      <c r="C165">
        <f>E164*Inputs!$B$2/12</f>
        <v>750.45531886980916</v>
      </c>
      <c r="D165">
        <f t="shared" si="4"/>
        <v>591.5987386605384</v>
      </c>
      <c r="E165">
        <f t="shared" si="5"/>
        <v>179517.67779009364</v>
      </c>
    </row>
    <row r="166" spans="1:5" x14ac:dyDescent="0.25">
      <c r="A166">
        <v>165</v>
      </c>
      <c r="B166">
        <f>Inputs!$B$5</f>
        <v>1342.0540575303476</v>
      </c>
      <c r="C166">
        <f>E165*Inputs!$B$2/12</f>
        <v>747.9903241253902</v>
      </c>
      <c r="D166">
        <f t="shared" si="4"/>
        <v>594.06373340495736</v>
      </c>
      <c r="E166">
        <f t="shared" si="5"/>
        <v>178923.61405668868</v>
      </c>
    </row>
    <row r="167" spans="1:5" x14ac:dyDescent="0.25">
      <c r="A167">
        <v>166</v>
      </c>
      <c r="B167">
        <f>Inputs!$B$5</f>
        <v>1342.0540575303476</v>
      </c>
      <c r="C167">
        <f>E166*Inputs!$B$2/12</f>
        <v>745.51505856953611</v>
      </c>
      <c r="D167">
        <f t="shared" si="4"/>
        <v>596.53899896081145</v>
      </c>
      <c r="E167">
        <f t="shared" si="5"/>
        <v>178327.07505772787</v>
      </c>
    </row>
    <row r="168" spans="1:5" x14ac:dyDescent="0.25">
      <c r="A168">
        <v>167</v>
      </c>
      <c r="B168">
        <f>Inputs!$B$5</f>
        <v>1342.0540575303476</v>
      </c>
      <c r="C168">
        <f>E167*Inputs!$B$2/12</f>
        <v>743.02947940719957</v>
      </c>
      <c r="D168">
        <f t="shared" si="4"/>
        <v>599.02457812314799</v>
      </c>
      <c r="E168">
        <f t="shared" si="5"/>
        <v>177728.05047960472</v>
      </c>
    </row>
    <row r="169" spans="1:5" x14ac:dyDescent="0.25">
      <c r="A169">
        <v>168</v>
      </c>
      <c r="B169">
        <f>Inputs!$B$5</f>
        <v>1342.0540575303476</v>
      </c>
      <c r="C169">
        <f>E168*Inputs!$B$2/12</f>
        <v>740.53354366501969</v>
      </c>
      <c r="D169">
        <f t="shared" si="4"/>
        <v>601.52051386532787</v>
      </c>
      <c r="E169">
        <f t="shared" si="5"/>
        <v>177126.52996573938</v>
      </c>
    </row>
    <row r="170" spans="1:5" x14ac:dyDescent="0.25">
      <c r="A170">
        <v>169</v>
      </c>
      <c r="B170">
        <f>Inputs!$B$5</f>
        <v>1342.0540575303476</v>
      </c>
      <c r="C170">
        <f>E169*Inputs!$B$2/12</f>
        <v>738.02720819058084</v>
      </c>
      <c r="D170">
        <f t="shared" si="4"/>
        <v>604.02684933976673</v>
      </c>
      <c r="E170">
        <f t="shared" si="5"/>
        <v>176522.5031163996</v>
      </c>
    </row>
    <row r="171" spans="1:5" x14ac:dyDescent="0.25">
      <c r="A171">
        <v>170</v>
      </c>
      <c r="B171">
        <f>Inputs!$B$5</f>
        <v>1342.0540575303476</v>
      </c>
      <c r="C171">
        <f>E170*Inputs!$B$2/12</f>
        <v>735.51042965166505</v>
      </c>
      <c r="D171">
        <f t="shared" si="4"/>
        <v>606.54362787868251</v>
      </c>
      <c r="E171">
        <f t="shared" si="5"/>
        <v>175915.95948852092</v>
      </c>
    </row>
    <row r="172" spans="1:5" x14ac:dyDescent="0.25">
      <c r="A172">
        <v>171</v>
      </c>
      <c r="B172">
        <f>Inputs!$B$5</f>
        <v>1342.0540575303476</v>
      </c>
      <c r="C172">
        <f>E171*Inputs!$B$2/12</f>
        <v>732.98316453550387</v>
      </c>
      <c r="D172">
        <f t="shared" si="4"/>
        <v>609.07089299484369</v>
      </c>
      <c r="E172">
        <f t="shared" si="5"/>
        <v>175306.88859552608</v>
      </c>
    </row>
    <row r="173" spans="1:5" x14ac:dyDescent="0.25">
      <c r="A173">
        <v>172</v>
      </c>
      <c r="B173">
        <f>Inputs!$B$5</f>
        <v>1342.0540575303476</v>
      </c>
      <c r="C173">
        <f>E172*Inputs!$B$2/12</f>
        <v>730.44536914802529</v>
      </c>
      <c r="D173">
        <f t="shared" si="4"/>
        <v>611.60868838232227</v>
      </c>
      <c r="E173">
        <f t="shared" si="5"/>
        <v>174695.27990714376</v>
      </c>
    </row>
    <row r="174" spans="1:5" x14ac:dyDescent="0.25">
      <c r="A174">
        <v>173</v>
      </c>
      <c r="B174">
        <f>Inputs!$B$5</f>
        <v>1342.0540575303476</v>
      </c>
      <c r="C174">
        <f>E173*Inputs!$B$2/12</f>
        <v>727.89699961309907</v>
      </c>
      <c r="D174">
        <f t="shared" si="4"/>
        <v>614.15705791724849</v>
      </c>
      <c r="E174">
        <f t="shared" si="5"/>
        <v>174081.12284922652</v>
      </c>
    </row>
    <row r="175" spans="1:5" x14ac:dyDescent="0.25">
      <c r="A175">
        <v>174</v>
      </c>
      <c r="B175">
        <f>Inputs!$B$5</f>
        <v>1342.0540575303476</v>
      </c>
      <c r="C175">
        <f>E174*Inputs!$B$2/12</f>
        <v>725.33801187177721</v>
      </c>
      <c r="D175">
        <f t="shared" si="4"/>
        <v>616.71604565857035</v>
      </c>
      <c r="E175">
        <f t="shared" si="5"/>
        <v>173464.40680356795</v>
      </c>
    </row>
    <row r="176" spans="1:5" x14ac:dyDescent="0.25">
      <c r="A176">
        <v>175</v>
      </c>
      <c r="B176">
        <f>Inputs!$B$5</f>
        <v>1342.0540575303476</v>
      </c>
      <c r="C176">
        <f>E175*Inputs!$B$2/12</f>
        <v>722.76836168153307</v>
      </c>
      <c r="D176">
        <f t="shared" si="4"/>
        <v>619.2856958488145</v>
      </c>
      <c r="E176">
        <f t="shared" si="5"/>
        <v>172845.12110771914</v>
      </c>
    </row>
    <row r="177" spans="1:5" x14ac:dyDescent="0.25">
      <c r="A177">
        <v>176</v>
      </c>
      <c r="B177">
        <f>Inputs!$B$5</f>
        <v>1342.0540575303476</v>
      </c>
      <c r="C177">
        <f>E176*Inputs!$B$2/12</f>
        <v>720.18800461549642</v>
      </c>
      <c r="D177">
        <f t="shared" si="4"/>
        <v>621.86605291485114</v>
      </c>
      <c r="E177">
        <f t="shared" si="5"/>
        <v>172223.25505480429</v>
      </c>
    </row>
    <row r="178" spans="1:5" x14ac:dyDescent="0.25">
      <c r="A178">
        <v>177</v>
      </c>
      <c r="B178">
        <f>Inputs!$B$5</f>
        <v>1342.0540575303476</v>
      </c>
      <c r="C178">
        <f>E177*Inputs!$B$2/12</f>
        <v>717.59689606168456</v>
      </c>
      <c r="D178">
        <f t="shared" si="4"/>
        <v>624.457161468663</v>
      </c>
      <c r="E178">
        <f t="shared" si="5"/>
        <v>171598.79789333564</v>
      </c>
    </row>
    <row r="179" spans="1:5" x14ac:dyDescent="0.25">
      <c r="A179">
        <v>178</v>
      </c>
      <c r="B179">
        <f>Inputs!$B$5</f>
        <v>1342.0540575303476</v>
      </c>
      <c r="C179">
        <f>E178*Inputs!$B$2/12</f>
        <v>714.99499122223187</v>
      </c>
      <c r="D179">
        <f t="shared" si="4"/>
        <v>627.05906630811569</v>
      </c>
      <c r="E179">
        <f t="shared" si="5"/>
        <v>170971.73882702753</v>
      </c>
    </row>
    <row r="180" spans="1:5" x14ac:dyDescent="0.25">
      <c r="A180">
        <v>179</v>
      </c>
      <c r="B180">
        <f>Inputs!$B$5</f>
        <v>1342.0540575303476</v>
      </c>
      <c r="C180">
        <f>E179*Inputs!$B$2/12</f>
        <v>712.38224511261478</v>
      </c>
      <c r="D180">
        <f t="shared" si="4"/>
        <v>629.67181241773278</v>
      </c>
      <c r="E180">
        <f t="shared" si="5"/>
        <v>170342.06701460978</v>
      </c>
    </row>
    <row r="181" spans="1:5" x14ac:dyDescent="0.25">
      <c r="A181">
        <v>180</v>
      </c>
      <c r="B181">
        <f>Inputs!$B$5</f>
        <v>1342.0540575303476</v>
      </c>
      <c r="C181">
        <f>E180*Inputs!$B$2/12</f>
        <v>709.7586125608741</v>
      </c>
      <c r="D181">
        <f t="shared" si="4"/>
        <v>632.29544496947346</v>
      </c>
      <c r="E181">
        <f t="shared" si="5"/>
        <v>169709.77156964032</v>
      </c>
    </row>
    <row r="182" spans="1:5" x14ac:dyDescent="0.25">
      <c r="A182">
        <v>181</v>
      </c>
      <c r="B182">
        <f>Inputs!$B$5</f>
        <v>1342.0540575303476</v>
      </c>
      <c r="C182">
        <f>E181*Inputs!$B$2/12</f>
        <v>707.12404820683469</v>
      </c>
      <c r="D182">
        <f t="shared" si="4"/>
        <v>634.93000932351288</v>
      </c>
      <c r="E182">
        <f t="shared" si="5"/>
        <v>169074.8415603168</v>
      </c>
    </row>
    <row r="183" spans="1:5" x14ac:dyDescent="0.25">
      <c r="A183">
        <v>182</v>
      </c>
      <c r="B183">
        <f>Inputs!$B$5</f>
        <v>1342.0540575303476</v>
      </c>
      <c r="C183">
        <f>E182*Inputs!$B$2/12</f>
        <v>704.47850650132011</v>
      </c>
      <c r="D183">
        <f t="shared" si="4"/>
        <v>637.57555102902745</v>
      </c>
      <c r="E183">
        <f t="shared" si="5"/>
        <v>168437.26600928776</v>
      </c>
    </row>
    <row r="184" spans="1:5" x14ac:dyDescent="0.25">
      <c r="A184">
        <v>183</v>
      </c>
      <c r="B184">
        <f>Inputs!$B$5</f>
        <v>1342.0540575303476</v>
      </c>
      <c r="C184">
        <f>E183*Inputs!$B$2/12</f>
        <v>701.8219417053657</v>
      </c>
      <c r="D184">
        <f t="shared" si="4"/>
        <v>640.23211582498186</v>
      </c>
      <c r="E184">
        <f t="shared" si="5"/>
        <v>167797.03389346279</v>
      </c>
    </row>
    <row r="185" spans="1:5" x14ac:dyDescent="0.25">
      <c r="A185">
        <v>184</v>
      </c>
      <c r="B185">
        <f>Inputs!$B$5</f>
        <v>1342.0540575303476</v>
      </c>
      <c r="C185">
        <f>E184*Inputs!$B$2/12</f>
        <v>699.15430788942831</v>
      </c>
      <c r="D185">
        <f t="shared" si="4"/>
        <v>642.89974964091925</v>
      </c>
      <c r="E185">
        <f t="shared" si="5"/>
        <v>167154.13414382187</v>
      </c>
    </row>
    <row r="186" spans="1:5" x14ac:dyDescent="0.25">
      <c r="A186">
        <v>185</v>
      </c>
      <c r="B186">
        <f>Inputs!$B$5</f>
        <v>1342.0540575303476</v>
      </c>
      <c r="C186">
        <f>E185*Inputs!$B$2/12</f>
        <v>696.47555893259107</v>
      </c>
      <c r="D186">
        <f t="shared" si="4"/>
        <v>645.57849859775649</v>
      </c>
      <c r="E186">
        <f t="shared" si="5"/>
        <v>166508.55564522411</v>
      </c>
    </row>
    <row r="187" spans="1:5" x14ac:dyDescent="0.25">
      <c r="A187">
        <v>186</v>
      </c>
      <c r="B187">
        <f>Inputs!$B$5</f>
        <v>1342.0540575303476</v>
      </c>
      <c r="C187">
        <f>E186*Inputs!$B$2/12</f>
        <v>693.78564852176714</v>
      </c>
      <c r="D187">
        <f t="shared" si="4"/>
        <v>648.26840900858042</v>
      </c>
      <c r="E187">
        <f t="shared" si="5"/>
        <v>165860.28723621555</v>
      </c>
    </row>
    <row r="188" spans="1:5" x14ac:dyDescent="0.25">
      <c r="A188">
        <v>187</v>
      </c>
      <c r="B188">
        <f>Inputs!$B$5</f>
        <v>1342.0540575303476</v>
      </c>
      <c r="C188">
        <f>E187*Inputs!$B$2/12</f>
        <v>691.0845301508981</v>
      </c>
      <c r="D188">
        <f t="shared" si="4"/>
        <v>650.96952737944946</v>
      </c>
      <c r="E188">
        <f t="shared" si="5"/>
        <v>165209.31770883611</v>
      </c>
    </row>
    <row r="189" spans="1:5" x14ac:dyDescent="0.25">
      <c r="A189">
        <v>188</v>
      </c>
      <c r="B189">
        <f>Inputs!$B$5</f>
        <v>1342.0540575303476</v>
      </c>
      <c r="C189">
        <f>E188*Inputs!$B$2/12</f>
        <v>688.37215712015052</v>
      </c>
      <c r="D189">
        <f t="shared" si="4"/>
        <v>653.68190041019704</v>
      </c>
      <c r="E189">
        <f t="shared" si="5"/>
        <v>164555.63580842593</v>
      </c>
    </row>
    <row r="190" spans="1:5" x14ac:dyDescent="0.25">
      <c r="A190">
        <v>189</v>
      </c>
      <c r="B190">
        <f>Inputs!$B$5</f>
        <v>1342.0540575303476</v>
      </c>
      <c r="C190">
        <f>E189*Inputs!$B$2/12</f>
        <v>685.64848253510809</v>
      </c>
      <c r="D190">
        <f t="shared" si="4"/>
        <v>656.40557499523948</v>
      </c>
      <c r="E190">
        <f t="shared" si="5"/>
        <v>163899.23023343069</v>
      </c>
    </row>
    <row r="191" spans="1:5" x14ac:dyDescent="0.25">
      <c r="A191">
        <v>190</v>
      </c>
      <c r="B191">
        <f>Inputs!$B$5</f>
        <v>1342.0540575303476</v>
      </c>
      <c r="C191">
        <f>E190*Inputs!$B$2/12</f>
        <v>682.91345930596117</v>
      </c>
      <c r="D191">
        <f t="shared" si="4"/>
        <v>659.14059822438639</v>
      </c>
      <c r="E191">
        <f t="shared" si="5"/>
        <v>163240.0896352063</v>
      </c>
    </row>
    <row r="192" spans="1:5" x14ac:dyDescent="0.25">
      <c r="A192">
        <v>191</v>
      </c>
      <c r="B192">
        <f>Inputs!$B$5</f>
        <v>1342.0540575303476</v>
      </c>
      <c r="C192">
        <f>E191*Inputs!$B$2/12</f>
        <v>680.16704014669301</v>
      </c>
      <c r="D192">
        <f t="shared" si="4"/>
        <v>661.88701738365455</v>
      </c>
      <c r="E192">
        <f t="shared" si="5"/>
        <v>162578.20261782265</v>
      </c>
    </row>
    <row r="193" spans="1:5" x14ac:dyDescent="0.25">
      <c r="A193">
        <v>192</v>
      </c>
      <c r="B193">
        <f>Inputs!$B$5</f>
        <v>1342.0540575303476</v>
      </c>
      <c r="C193">
        <f>E192*Inputs!$B$2/12</f>
        <v>677.40917757426109</v>
      </c>
      <c r="D193">
        <f t="shared" si="4"/>
        <v>664.64487995608647</v>
      </c>
      <c r="E193">
        <f t="shared" si="5"/>
        <v>161913.55773786656</v>
      </c>
    </row>
    <row r="194" spans="1:5" x14ac:dyDescent="0.25">
      <c r="A194">
        <v>193</v>
      </c>
      <c r="B194">
        <f>Inputs!$B$5</f>
        <v>1342.0540575303476</v>
      </c>
      <c r="C194">
        <f>E193*Inputs!$B$2/12</f>
        <v>674.63982390777744</v>
      </c>
      <c r="D194">
        <f t="shared" ref="D194:D257" si="6">B194-C194</f>
        <v>667.41423362257012</v>
      </c>
      <c r="E194">
        <f t="shared" si="5"/>
        <v>161246.14350424398</v>
      </c>
    </row>
    <row r="195" spans="1:5" x14ac:dyDescent="0.25">
      <c r="A195">
        <v>194</v>
      </c>
      <c r="B195">
        <f>Inputs!$B$5</f>
        <v>1342.0540575303476</v>
      </c>
      <c r="C195">
        <f>E194*Inputs!$B$2/12</f>
        <v>671.85893126768326</v>
      </c>
      <c r="D195">
        <f t="shared" si="6"/>
        <v>670.1951262626643</v>
      </c>
      <c r="E195">
        <f t="shared" ref="E195:E258" si="7">E194-D195</f>
        <v>160575.94837798132</v>
      </c>
    </row>
    <row r="196" spans="1:5" x14ac:dyDescent="0.25">
      <c r="A196">
        <v>195</v>
      </c>
      <c r="B196">
        <f>Inputs!$B$5</f>
        <v>1342.0540575303476</v>
      </c>
      <c r="C196">
        <f>E195*Inputs!$B$2/12</f>
        <v>669.06645157492221</v>
      </c>
      <c r="D196">
        <f t="shared" si="6"/>
        <v>672.98760595542535</v>
      </c>
      <c r="E196">
        <f t="shared" si="7"/>
        <v>159902.96077202589</v>
      </c>
    </row>
    <row r="197" spans="1:5" x14ac:dyDescent="0.25">
      <c r="A197">
        <v>196</v>
      </c>
      <c r="B197">
        <f>Inputs!$B$5</f>
        <v>1342.0540575303476</v>
      </c>
      <c r="C197">
        <f>E196*Inputs!$B$2/12</f>
        <v>666.26233655010799</v>
      </c>
      <c r="D197">
        <f t="shared" si="6"/>
        <v>675.79172098023957</v>
      </c>
      <c r="E197">
        <f t="shared" si="7"/>
        <v>159227.16905104567</v>
      </c>
    </row>
    <row r="198" spans="1:5" x14ac:dyDescent="0.25">
      <c r="A198">
        <v>197</v>
      </c>
      <c r="B198">
        <f>Inputs!$B$5</f>
        <v>1342.0540575303476</v>
      </c>
      <c r="C198">
        <f>E197*Inputs!$B$2/12</f>
        <v>663.44653771269031</v>
      </c>
      <c r="D198">
        <f t="shared" si="6"/>
        <v>678.60751981765725</v>
      </c>
      <c r="E198">
        <f t="shared" si="7"/>
        <v>158548.56153122801</v>
      </c>
    </row>
    <row r="199" spans="1:5" x14ac:dyDescent="0.25">
      <c r="A199">
        <v>198</v>
      </c>
      <c r="B199">
        <f>Inputs!$B$5</f>
        <v>1342.0540575303476</v>
      </c>
      <c r="C199">
        <f>E198*Inputs!$B$2/12</f>
        <v>660.61900638011673</v>
      </c>
      <c r="D199">
        <f t="shared" si="6"/>
        <v>681.43505115023083</v>
      </c>
      <c r="E199">
        <f t="shared" si="7"/>
        <v>157867.12648007777</v>
      </c>
    </row>
    <row r="200" spans="1:5" x14ac:dyDescent="0.25">
      <c r="A200">
        <v>199</v>
      </c>
      <c r="B200">
        <f>Inputs!$B$5</f>
        <v>1342.0540575303476</v>
      </c>
      <c r="C200">
        <f>E199*Inputs!$B$2/12</f>
        <v>657.77969366699074</v>
      </c>
      <c r="D200">
        <f t="shared" si="6"/>
        <v>684.27436386335683</v>
      </c>
      <c r="E200">
        <f t="shared" si="7"/>
        <v>157182.8521162144</v>
      </c>
    </row>
    <row r="201" spans="1:5" x14ac:dyDescent="0.25">
      <c r="A201">
        <v>200</v>
      </c>
      <c r="B201">
        <f>Inputs!$B$5</f>
        <v>1342.0540575303476</v>
      </c>
      <c r="C201">
        <f>E200*Inputs!$B$2/12</f>
        <v>654.92855048422678</v>
      </c>
      <c r="D201">
        <f t="shared" si="6"/>
        <v>687.12550704612079</v>
      </c>
      <c r="E201">
        <f t="shared" si="7"/>
        <v>156495.72660916828</v>
      </c>
    </row>
    <row r="202" spans="1:5" x14ac:dyDescent="0.25">
      <c r="A202">
        <v>201</v>
      </c>
      <c r="B202">
        <f>Inputs!$B$5</f>
        <v>1342.0540575303476</v>
      </c>
      <c r="C202">
        <f>E201*Inputs!$B$2/12</f>
        <v>652.0655275382012</v>
      </c>
      <c r="D202">
        <f t="shared" si="6"/>
        <v>689.98852999214637</v>
      </c>
      <c r="E202">
        <f t="shared" si="7"/>
        <v>155805.73807917614</v>
      </c>
    </row>
    <row r="203" spans="1:5" x14ac:dyDescent="0.25">
      <c r="A203">
        <v>202</v>
      </c>
      <c r="B203">
        <f>Inputs!$B$5</f>
        <v>1342.0540575303476</v>
      </c>
      <c r="C203">
        <f>E202*Inputs!$B$2/12</f>
        <v>649.19057532990064</v>
      </c>
      <c r="D203">
        <f t="shared" si="6"/>
        <v>692.86348220044692</v>
      </c>
      <c r="E203">
        <f t="shared" si="7"/>
        <v>155112.87459697569</v>
      </c>
    </row>
    <row r="204" spans="1:5" x14ac:dyDescent="0.25">
      <c r="A204">
        <v>203</v>
      </c>
      <c r="B204">
        <f>Inputs!$B$5</f>
        <v>1342.0540575303476</v>
      </c>
      <c r="C204">
        <f>E203*Inputs!$B$2/12</f>
        <v>646.30364415406541</v>
      </c>
      <c r="D204">
        <f t="shared" si="6"/>
        <v>695.75041337628215</v>
      </c>
      <c r="E204">
        <f t="shared" si="7"/>
        <v>154417.1241835994</v>
      </c>
    </row>
    <row r="205" spans="1:5" x14ac:dyDescent="0.25">
      <c r="A205">
        <v>204</v>
      </c>
      <c r="B205">
        <f>Inputs!$B$5</f>
        <v>1342.0540575303476</v>
      </c>
      <c r="C205">
        <f>E204*Inputs!$B$2/12</f>
        <v>643.4046840983309</v>
      </c>
      <c r="D205">
        <f t="shared" si="6"/>
        <v>698.64937343201666</v>
      </c>
      <c r="E205">
        <f t="shared" si="7"/>
        <v>153718.47481016739</v>
      </c>
    </row>
    <row r="206" spans="1:5" x14ac:dyDescent="0.25">
      <c r="A206">
        <v>205</v>
      </c>
      <c r="B206">
        <f>Inputs!$B$5</f>
        <v>1342.0540575303476</v>
      </c>
      <c r="C206">
        <f>E205*Inputs!$B$2/12</f>
        <v>640.49364504236416</v>
      </c>
      <c r="D206">
        <f t="shared" si="6"/>
        <v>701.5604124879834</v>
      </c>
      <c r="E206">
        <f t="shared" si="7"/>
        <v>153016.91439767941</v>
      </c>
    </row>
    <row r="207" spans="1:5" x14ac:dyDescent="0.25">
      <c r="A207">
        <v>206</v>
      </c>
      <c r="B207">
        <f>Inputs!$B$5</f>
        <v>1342.0540575303476</v>
      </c>
      <c r="C207">
        <f>E206*Inputs!$B$2/12</f>
        <v>637.57047665699758</v>
      </c>
      <c r="D207">
        <f t="shared" si="6"/>
        <v>704.48358087334998</v>
      </c>
      <c r="E207">
        <f t="shared" si="7"/>
        <v>152312.43081680607</v>
      </c>
    </row>
    <row r="208" spans="1:5" x14ac:dyDescent="0.25">
      <c r="A208">
        <v>207</v>
      </c>
      <c r="B208">
        <f>Inputs!$B$5</f>
        <v>1342.0540575303476</v>
      </c>
      <c r="C208">
        <f>E207*Inputs!$B$2/12</f>
        <v>634.63512840335864</v>
      </c>
      <c r="D208">
        <f t="shared" si="6"/>
        <v>707.41892912698893</v>
      </c>
      <c r="E208">
        <f t="shared" si="7"/>
        <v>151605.01188767908</v>
      </c>
    </row>
    <row r="209" spans="1:5" x14ac:dyDescent="0.25">
      <c r="A209">
        <v>208</v>
      </c>
      <c r="B209">
        <f>Inputs!$B$5</f>
        <v>1342.0540575303476</v>
      </c>
      <c r="C209">
        <f>E208*Inputs!$B$2/12</f>
        <v>631.68754953199618</v>
      </c>
      <c r="D209">
        <f t="shared" si="6"/>
        <v>710.36650799835138</v>
      </c>
      <c r="E209">
        <f t="shared" si="7"/>
        <v>150894.64537968073</v>
      </c>
    </row>
    <row r="210" spans="1:5" x14ac:dyDescent="0.25">
      <c r="A210">
        <v>209</v>
      </c>
      <c r="B210">
        <f>Inputs!$B$5</f>
        <v>1342.0540575303476</v>
      </c>
      <c r="C210">
        <f>E209*Inputs!$B$2/12</f>
        <v>628.72768908200305</v>
      </c>
      <c r="D210">
        <f t="shared" si="6"/>
        <v>713.32636844834451</v>
      </c>
      <c r="E210">
        <f t="shared" si="7"/>
        <v>150181.31901123238</v>
      </c>
    </row>
    <row r="211" spans="1:5" x14ac:dyDescent="0.25">
      <c r="A211">
        <v>210</v>
      </c>
      <c r="B211">
        <f>Inputs!$B$5</f>
        <v>1342.0540575303476</v>
      </c>
      <c r="C211">
        <f>E210*Inputs!$B$2/12</f>
        <v>625.75549588013496</v>
      </c>
      <c r="D211">
        <f t="shared" si="6"/>
        <v>716.2985616502126</v>
      </c>
      <c r="E211">
        <f t="shared" si="7"/>
        <v>149465.02044958217</v>
      </c>
    </row>
    <row r="212" spans="1:5" x14ac:dyDescent="0.25">
      <c r="A212">
        <v>211</v>
      </c>
      <c r="B212">
        <f>Inputs!$B$5</f>
        <v>1342.0540575303476</v>
      </c>
      <c r="C212">
        <f>E211*Inputs!$B$2/12</f>
        <v>622.77091853992567</v>
      </c>
      <c r="D212">
        <f t="shared" si="6"/>
        <v>719.28313899042189</v>
      </c>
      <c r="E212">
        <f t="shared" si="7"/>
        <v>148745.73731059174</v>
      </c>
    </row>
    <row r="213" spans="1:5" x14ac:dyDescent="0.25">
      <c r="A213">
        <v>212</v>
      </c>
      <c r="B213">
        <f>Inputs!$B$5</f>
        <v>1342.0540575303476</v>
      </c>
      <c r="C213">
        <f>E212*Inputs!$B$2/12</f>
        <v>619.77390546079891</v>
      </c>
      <c r="D213">
        <f t="shared" si="6"/>
        <v>722.28015206954865</v>
      </c>
      <c r="E213">
        <f t="shared" si="7"/>
        <v>148023.45715852219</v>
      </c>
    </row>
    <row r="214" spans="1:5" x14ac:dyDescent="0.25">
      <c r="A214">
        <v>213</v>
      </c>
      <c r="B214">
        <f>Inputs!$B$5</f>
        <v>1342.0540575303476</v>
      </c>
      <c r="C214">
        <f>E213*Inputs!$B$2/12</f>
        <v>616.76440482717578</v>
      </c>
      <c r="D214">
        <f t="shared" si="6"/>
        <v>725.28965270317178</v>
      </c>
      <c r="E214">
        <f t="shared" si="7"/>
        <v>147298.167505819</v>
      </c>
    </row>
    <row r="215" spans="1:5" x14ac:dyDescent="0.25">
      <c r="A215">
        <v>214</v>
      </c>
      <c r="B215">
        <f>Inputs!$B$5</f>
        <v>1342.0540575303476</v>
      </c>
      <c r="C215">
        <f>E214*Inputs!$B$2/12</f>
        <v>613.74236460757913</v>
      </c>
      <c r="D215">
        <f t="shared" si="6"/>
        <v>728.31169292276843</v>
      </c>
      <c r="E215">
        <f t="shared" si="7"/>
        <v>146569.85581289625</v>
      </c>
    </row>
    <row r="216" spans="1:5" x14ac:dyDescent="0.25">
      <c r="A216">
        <v>215</v>
      </c>
      <c r="B216">
        <f>Inputs!$B$5</f>
        <v>1342.0540575303476</v>
      </c>
      <c r="C216">
        <f>E215*Inputs!$B$2/12</f>
        <v>610.70773255373444</v>
      </c>
      <c r="D216">
        <f t="shared" si="6"/>
        <v>731.34632497661312</v>
      </c>
      <c r="E216">
        <f t="shared" si="7"/>
        <v>145838.50948791963</v>
      </c>
    </row>
    <row r="217" spans="1:5" x14ac:dyDescent="0.25">
      <c r="A217">
        <v>216</v>
      </c>
      <c r="B217">
        <f>Inputs!$B$5</f>
        <v>1342.0540575303476</v>
      </c>
      <c r="C217">
        <f>E216*Inputs!$B$2/12</f>
        <v>607.66045619966519</v>
      </c>
      <c r="D217">
        <f t="shared" si="6"/>
        <v>734.39360133068237</v>
      </c>
      <c r="E217">
        <f t="shared" si="7"/>
        <v>145104.11588658893</v>
      </c>
    </row>
    <row r="218" spans="1:5" x14ac:dyDescent="0.25">
      <c r="A218">
        <v>217</v>
      </c>
      <c r="B218">
        <f>Inputs!$B$5</f>
        <v>1342.0540575303476</v>
      </c>
      <c r="C218">
        <f>E217*Inputs!$B$2/12</f>
        <v>604.60048286078722</v>
      </c>
      <c r="D218">
        <f t="shared" si="6"/>
        <v>737.45357466956034</v>
      </c>
      <c r="E218">
        <f t="shared" si="7"/>
        <v>144366.66231191938</v>
      </c>
    </row>
    <row r="219" spans="1:5" x14ac:dyDescent="0.25">
      <c r="A219">
        <v>218</v>
      </c>
      <c r="B219">
        <f>Inputs!$B$5</f>
        <v>1342.0540575303476</v>
      </c>
      <c r="C219">
        <f>E218*Inputs!$B$2/12</f>
        <v>601.52775963299746</v>
      </c>
      <c r="D219">
        <f t="shared" si="6"/>
        <v>740.5262978973501</v>
      </c>
      <c r="E219">
        <f t="shared" si="7"/>
        <v>143626.13601402202</v>
      </c>
    </row>
    <row r="220" spans="1:5" x14ac:dyDescent="0.25">
      <c r="A220">
        <v>219</v>
      </c>
      <c r="B220">
        <f>Inputs!$B$5</f>
        <v>1342.0540575303476</v>
      </c>
      <c r="C220">
        <f>E219*Inputs!$B$2/12</f>
        <v>598.44223339175846</v>
      </c>
      <c r="D220">
        <f t="shared" si="6"/>
        <v>743.6118241385891</v>
      </c>
      <c r="E220">
        <f t="shared" si="7"/>
        <v>142882.52418988344</v>
      </c>
    </row>
    <row r="221" spans="1:5" x14ac:dyDescent="0.25">
      <c r="A221">
        <v>220</v>
      </c>
      <c r="B221">
        <f>Inputs!$B$5</f>
        <v>1342.0540575303476</v>
      </c>
      <c r="C221">
        <f>E220*Inputs!$B$2/12</f>
        <v>595.34385079118101</v>
      </c>
      <c r="D221">
        <f t="shared" si="6"/>
        <v>746.71020673916655</v>
      </c>
      <c r="E221">
        <f t="shared" si="7"/>
        <v>142135.81398314427</v>
      </c>
    </row>
    <row r="222" spans="1:5" x14ac:dyDescent="0.25">
      <c r="A222">
        <v>221</v>
      </c>
      <c r="B222">
        <f>Inputs!$B$5</f>
        <v>1342.0540575303476</v>
      </c>
      <c r="C222">
        <f>E221*Inputs!$B$2/12</f>
        <v>592.23255826310117</v>
      </c>
      <c r="D222">
        <f t="shared" si="6"/>
        <v>749.82149926724639</v>
      </c>
      <c r="E222">
        <f t="shared" si="7"/>
        <v>141385.99248387702</v>
      </c>
    </row>
    <row r="223" spans="1:5" x14ac:dyDescent="0.25">
      <c r="A223">
        <v>222</v>
      </c>
      <c r="B223">
        <f>Inputs!$B$5</f>
        <v>1342.0540575303476</v>
      </c>
      <c r="C223">
        <f>E222*Inputs!$B$2/12</f>
        <v>589.10830201615431</v>
      </c>
      <c r="D223">
        <f t="shared" si="6"/>
        <v>752.94575551419325</v>
      </c>
      <c r="E223">
        <f t="shared" si="7"/>
        <v>140633.04672836282</v>
      </c>
    </row>
    <row r="224" spans="1:5" x14ac:dyDescent="0.25">
      <c r="A224">
        <v>223</v>
      </c>
      <c r="B224">
        <f>Inputs!$B$5</f>
        <v>1342.0540575303476</v>
      </c>
      <c r="C224">
        <f>E223*Inputs!$B$2/12</f>
        <v>585.97102803484506</v>
      </c>
      <c r="D224">
        <f t="shared" si="6"/>
        <v>756.0830294955025</v>
      </c>
      <c r="E224">
        <f t="shared" si="7"/>
        <v>139876.96369886733</v>
      </c>
    </row>
    <row r="225" spans="1:5" x14ac:dyDescent="0.25">
      <c r="A225">
        <v>224</v>
      </c>
      <c r="B225">
        <f>Inputs!$B$5</f>
        <v>1342.0540575303476</v>
      </c>
      <c r="C225">
        <f>E224*Inputs!$B$2/12</f>
        <v>582.82068207861391</v>
      </c>
      <c r="D225">
        <f t="shared" si="6"/>
        <v>759.23337545173365</v>
      </c>
      <c r="E225">
        <f t="shared" si="7"/>
        <v>139117.7303234156</v>
      </c>
    </row>
    <row r="226" spans="1:5" x14ac:dyDescent="0.25">
      <c r="A226">
        <v>225</v>
      </c>
      <c r="B226">
        <f>Inputs!$B$5</f>
        <v>1342.0540575303476</v>
      </c>
      <c r="C226">
        <f>E225*Inputs!$B$2/12</f>
        <v>579.65720968089829</v>
      </c>
      <c r="D226">
        <f t="shared" si="6"/>
        <v>762.39684784944927</v>
      </c>
      <c r="E226">
        <f t="shared" si="7"/>
        <v>138355.33347556615</v>
      </c>
    </row>
    <row r="227" spans="1:5" x14ac:dyDescent="0.25">
      <c r="A227">
        <v>226</v>
      </c>
      <c r="B227">
        <f>Inputs!$B$5</f>
        <v>1342.0540575303476</v>
      </c>
      <c r="C227">
        <f>E226*Inputs!$B$2/12</f>
        <v>576.48055614819225</v>
      </c>
      <c r="D227">
        <f t="shared" si="6"/>
        <v>765.57350138215531</v>
      </c>
      <c r="E227">
        <f t="shared" si="7"/>
        <v>137589.75997418398</v>
      </c>
    </row>
    <row r="228" spans="1:5" x14ac:dyDescent="0.25">
      <c r="A228">
        <v>227</v>
      </c>
      <c r="B228">
        <f>Inputs!$B$5</f>
        <v>1342.0540575303476</v>
      </c>
      <c r="C228">
        <f>E227*Inputs!$B$2/12</f>
        <v>573.29066655909992</v>
      </c>
      <c r="D228">
        <f t="shared" si="6"/>
        <v>768.76339097124765</v>
      </c>
      <c r="E228">
        <f t="shared" si="7"/>
        <v>136820.99658321272</v>
      </c>
    </row>
    <row r="229" spans="1:5" x14ac:dyDescent="0.25">
      <c r="A229">
        <v>228</v>
      </c>
      <c r="B229">
        <f>Inputs!$B$5</f>
        <v>1342.0540575303476</v>
      </c>
      <c r="C229">
        <f>E228*Inputs!$B$2/12</f>
        <v>570.08748576338633</v>
      </c>
      <c r="D229">
        <f t="shared" si="6"/>
        <v>771.96657176696124</v>
      </c>
      <c r="E229">
        <f t="shared" si="7"/>
        <v>136049.03001144575</v>
      </c>
    </row>
    <row r="230" spans="1:5" x14ac:dyDescent="0.25">
      <c r="A230">
        <v>229</v>
      </c>
      <c r="B230">
        <f>Inputs!$B$5</f>
        <v>1342.0540575303476</v>
      </c>
      <c r="C230">
        <f>E229*Inputs!$B$2/12</f>
        <v>566.87095838102402</v>
      </c>
      <c r="D230">
        <f t="shared" si="6"/>
        <v>775.18309914932354</v>
      </c>
      <c r="E230">
        <f t="shared" si="7"/>
        <v>135273.84691229643</v>
      </c>
    </row>
    <row r="231" spans="1:5" x14ac:dyDescent="0.25">
      <c r="A231">
        <v>230</v>
      </c>
      <c r="B231">
        <f>Inputs!$B$5</f>
        <v>1342.0540575303476</v>
      </c>
      <c r="C231">
        <f>E230*Inputs!$B$2/12</f>
        <v>563.64102880123517</v>
      </c>
      <c r="D231">
        <f t="shared" si="6"/>
        <v>778.4130287291124</v>
      </c>
      <c r="E231">
        <f t="shared" si="7"/>
        <v>134495.43388356731</v>
      </c>
    </row>
    <row r="232" spans="1:5" x14ac:dyDescent="0.25">
      <c r="A232">
        <v>231</v>
      </c>
      <c r="B232">
        <f>Inputs!$B$5</f>
        <v>1342.0540575303476</v>
      </c>
      <c r="C232">
        <f>E231*Inputs!$B$2/12</f>
        <v>560.3976411815305</v>
      </c>
      <c r="D232">
        <f t="shared" si="6"/>
        <v>781.65641634881706</v>
      </c>
      <c r="E232">
        <f t="shared" si="7"/>
        <v>133713.77746721849</v>
      </c>
    </row>
    <row r="233" spans="1:5" x14ac:dyDescent="0.25">
      <c r="A233">
        <v>232</v>
      </c>
      <c r="B233">
        <f>Inputs!$B$5</f>
        <v>1342.0540575303476</v>
      </c>
      <c r="C233">
        <f>E232*Inputs!$B$2/12</f>
        <v>557.14073944674374</v>
      </c>
      <c r="D233">
        <f t="shared" si="6"/>
        <v>784.91331808360383</v>
      </c>
      <c r="E233">
        <f t="shared" si="7"/>
        <v>132928.8641491349</v>
      </c>
    </row>
    <row r="234" spans="1:5" x14ac:dyDescent="0.25">
      <c r="A234">
        <v>233</v>
      </c>
      <c r="B234">
        <f>Inputs!$B$5</f>
        <v>1342.0540575303476</v>
      </c>
      <c r="C234">
        <f>E233*Inputs!$B$2/12</f>
        <v>553.87026728806211</v>
      </c>
      <c r="D234">
        <f t="shared" si="6"/>
        <v>788.18379024228545</v>
      </c>
      <c r="E234">
        <f t="shared" si="7"/>
        <v>132140.6803588926</v>
      </c>
    </row>
    <row r="235" spans="1:5" x14ac:dyDescent="0.25">
      <c r="A235">
        <v>234</v>
      </c>
      <c r="B235">
        <f>Inputs!$B$5</f>
        <v>1342.0540575303476</v>
      </c>
      <c r="C235">
        <f>E234*Inputs!$B$2/12</f>
        <v>550.58616816205256</v>
      </c>
      <c r="D235">
        <f t="shared" si="6"/>
        <v>791.467889368295</v>
      </c>
      <c r="E235">
        <f t="shared" si="7"/>
        <v>131349.2124695243</v>
      </c>
    </row>
    <row r="236" spans="1:5" x14ac:dyDescent="0.25">
      <c r="A236">
        <v>235</v>
      </c>
      <c r="B236">
        <f>Inputs!$B$5</f>
        <v>1342.0540575303476</v>
      </c>
      <c r="C236">
        <f>E235*Inputs!$B$2/12</f>
        <v>547.28838528968458</v>
      </c>
      <c r="D236">
        <f t="shared" si="6"/>
        <v>794.76567224066298</v>
      </c>
      <c r="E236">
        <f t="shared" si="7"/>
        <v>130554.44679728363</v>
      </c>
    </row>
    <row r="237" spans="1:5" x14ac:dyDescent="0.25">
      <c r="A237">
        <v>236</v>
      </c>
      <c r="B237">
        <f>Inputs!$B$5</f>
        <v>1342.0540575303476</v>
      </c>
      <c r="C237">
        <f>E236*Inputs!$B$2/12</f>
        <v>543.97686165534844</v>
      </c>
      <c r="D237">
        <f t="shared" si="6"/>
        <v>798.07719587499912</v>
      </c>
      <c r="E237">
        <f t="shared" si="7"/>
        <v>129756.36960140863</v>
      </c>
    </row>
    <row r="238" spans="1:5" x14ac:dyDescent="0.25">
      <c r="A238">
        <v>237</v>
      </c>
      <c r="B238">
        <f>Inputs!$B$5</f>
        <v>1342.0540575303476</v>
      </c>
      <c r="C238">
        <f>E237*Inputs!$B$2/12</f>
        <v>540.65154000586938</v>
      </c>
      <c r="D238">
        <f t="shared" si="6"/>
        <v>801.40251752447818</v>
      </c>
      <c r="E238">
        <f t="shared" si="7"/>
        <v>128954.96708388416</v>
      </c>
    </row>
    <row r="239" spans="1:5" x14ac:dyDescent="0.25">
      <c r="A239">
        <v>238</v>
      </c>
      <c r="B239">
        <f>Inputs!$B$5</f>
        <v>1342.0540575303476</v>
      </c>
      <c r="C239">
        <f>E238*Inputs!$B$2/12</f>
        <v>537.3123628495174</v>
      </c>
      <c r="D239">
        <f t="shared" si="6"/>
        <v>804.74169468083016</v>
      </c>
      <c r="E239">
        <f t="shared" si="7"/>
        <v>128150.22538920332</v>
      </c>
    </row>
    <row r="240" spans="1:5" x14ac:dyDescent="0.25">
      <c r="A240">
        <v>239</v>
      </c>
      <c r="B240">
        <f>Inputs!$B$5</f>
        <v>1342.0540575303476</v>
      </c>
      <c r="C240">
        <f>E239*Inputs!$B$2/12</f>
        <v>533.95927245501389</v>
      </c>
      <c r="D240">
        <f t="shared" si="6"/>
        <v>808.09478507533368</v>
      </c>
      <c r="E240">
        <f t="shared" si="7"/>
        <v>127342.13060412799</v>
      </c>
    </row>
    <row r="241" spans="1:5" x14ac:dyDescent="0.25">
      <c r="A241">
        <v>240</v>
      </c>
      <c r="B241">
        <f>Inputs!$B$5</f>
        <v>1342.0540575303476</v>
      </c>
      <c r="C241">
        <f>E240*Inputs!$B$2/12</f>
        <v>530.59221085053332</v>
      </c>
      <c r="D241">
        <f t="shared" si="6"/>
        <v>811.46184667981424</v>
      </c>
      <c r="E241">
        <f t="shared" si="7"/>
        <v>126530.66875744818</v>
      </c>
    </row>
    <row r="242" spans="1:5" x14ac:dyDescent="0.25">
      <c r="A242">
        <v>241</v>
      </c>
      <c r="B242">
        <f>Inputs!$B$5</f>
        <v>1342.0540575303476</v>
      </c>
      <c r="C242">
        <f>E241*Inputs!$B$2/12</f>
        <v>527.21111982270077</v>
      </c>
      <c r="D242">
        <f t="shared" si="6"/>
        <v>814.8429377076468</v>
      </c>
      <c r="E242">
        <f t="shared" si="7"/>
        <v>125715.82581974052</v>
      </c>
    </row>
    <row r="243" spans="1:5" x14ac:dyDescent="0.25">
      <c r="A243">
        <v>242</v>
      </c>
      <c r="B243">
        <f>Inputs!$B$5</f>
        <v>1342.0540575303476</v>
      </c>
      <c r="C243">
        <f>E242*Inputs!$B$2/12</f>
        <v>523.81594091558554</v>
      </c>
      <c r="D243">
        <f t="shared" si="6"/>
        <v>818.23811661476202</v>
      </c>
      <c r="E243">
        <f t="shared" si="7"/>
        <v>124897.58770312576</v>
      </c>
    </row>
    <row r="244" spans="1:5" x14ac:dyDescent="0.25">
      <c r="A244">
        <v>243</v>
      </c>
      <c r="B244">
        <f>Inputs!$B$5</f>
        <v>1342.0540575303476</v>
      </c>
      <c r="C244">
        <f>E243*Inputs!$B$2/12</f>
        <v>520.40661542969065</v>
      </c>
      <c r="D244">
        <f t="shared" si="6"/>
        <v>821.64744210065692</v>
      </c>
      <c r="E244">
        <f t="shared" si="7"/>
        <v>124075.9402610251</v>
      </c>
    </row>
    <row r="245" spans="1:5" x14ac:dyDescent="0.25">
      <c r="A245">
        <v>244</v>
      </c>
      <c r="B245">
        <f>Inputs!$B$5</f>
        <v>1342.0540575303476</v>
      </c>
      <c r="C245">
        <f>E244*Inputs!$B$2/12</f>
        <v>516.98308442093787</v>
      </c>
      <c r="D245">
        <f t="shared" si="6"/>
        <v>825.07097310940969</v>
      </c>
      <c r="E245">
        <f t="shared" si="7"/>
        <v>123250.86928791569</v>
      </c>
    </row>
    <row r="246" spans="1:5" x14ac:dyDescent="0.25">
      <c r="A246">
        <v>245</v>
      </c>
      <c r="B246">
        <f>Inputs!$B$5</f>
        <v>1342.0540575303476</v>
      </c>
      <c r="C246">
        <f>E245*Inputs!$B$2/12</f>
        <v>513.54528869964872</v>
      </c>
      <c r="D246">
        <f t="shared" si="6"/>
        <v>828.50876883069884</v>
      </c>
      <c r="E246">
        <f t="shared" si="7"/>
        <v>122422.36051908499</v>
      </c>
    </row>
    <row r="247" spans="1:5" x14ac:dyDescent="0.25">
      <c r="A247">
        <v>246</v>
      </c>
      <c r="B247">
        <f>Inputs!$B$5</f>
        <v>1342.0540575303476</v>
      </c>
      <c r="C247">
        <f>E246*Inputs!$B$2/12</f>
        <v>510.09316882952083</v>
      </c>
      <c r="D247">
        <f t="shared" si="6"/>
        <v>831.96088870082667</v>
      </c>
      <c r="E247">
        <f t="shared" si="7"/>
        <v>121590.39963038417</v>
      </c>
    </row>
    <row r="248" spans="1:5" x14ac:dyDescent="0.25">
      <c r="A248">
        <v>247</v>
      </c>
      <c r="B248">
        <f>Inputs!$B$5</f>
        <v>1342.0540575303476</v>
      </c>
      <c r="C248">
        <f>E247*Inputs!$B$2/12</f>
        <v>506.62666512660076</v>
      </c>
      <c r="D248">
        <f t="shared" si="6"/>
        <v>835.42739240374681</v>
      </c>
      <c r="E248">
        <f t="shared" si="7"/>
        <v>120754.97223798043</v>
      </c>
    </row>
    <row r="249" spans="1:5" x14ac:dyDescent="0.25">
      <c r="A249">
        <v>248</v>
      </c>
      <c r="B249">
        <f>Inputs!$B$5</f>
        <v>1342.0540575303476</v>
      </c>
      <c r="C249">
        <f>E248*Inputs!$B$2/12</f>
        <v>503.14571765825184</v>
      </c>
      <c r="D249">
        <f t="shared" si="6"/>
        <v>838.90833987209567</v>
      </c>
      <c r="E249">
        <f t="shared" si="7"/>
        <v>119916.06389810833</v>
      </c>
    </row>
    <row r="250" spans="1:5" x14ac:dyDescent="0.25">
      <c r="A250">
        <v>249</v>
      </c>
      <c r="B250">
        <f>Inputs!$B$5</f>
        <v>1342.0540575303476</v>
      </c>
      <c r="C250">
        <f>E249*Inputs!$B$2/12</f>
        <v>499.65026624211805</v>
      </c>
      <c r="D250">
        <f t="shared" si="6"/>
        <v>842.40379128822951</v>
      </c>
      <c r="E250">
        <f t="shared" si="7"/>
        <v>119073.6601068201</v>
      </c>
    </row>
    <row r="251" spans="1:5" x14ac:dyDescent="0.25">
      <c r="A251">
        <v>250</v>
      </c>
      <c r="B251">
        <f>Inputs!$B$5</f>
        <v>1342.0540575303476</v>
      </c>
      <c r="C251">
        <f>E250*Inputs!$B$2/12</f>
        <v>496.14025044508372</v>
      </c>
      <c r="D251">
        <f t="shared" si="6"/>
        <v>845.9138070852639</v>
      </c>
      <c r="E251">
        <f t="shared" si="7"/>
        <v>118227.74629973483</v>
      </c>
    </row>
    <row r="252" spans="1:5" x14ac:dyDescent="0.25">
      <c r="A252">
        <v>251</v>
      </c>
      <c r="B252">
        <f>Inputs!$B$5</f>
        <v>1342.0540575303476</v>
      </c>
      <c r="C252">
        <f>E251*Inputs!$B$2/12</f>
        <v>492.6156095822285</v>
      </c>
      <c r="D252">
        <f t="shared" si="6"/>
        <v>849.43844794811912</v>
      </c>
      <c r="E252">
        <f t="shared" si="7"/>
        <v>117378.30785178671</v>
      </c>
    </row>
    <row r="253" spans="1:5" x14ac:dyDescent="0.25">
      <c r="A253">
        <v>252</v>
      </c>
      <c r="B253">
        <f>Inputs!$B$5</f>
        <v>1342.0540575303476</v>
      </c>
      <c r="C253">
        <f>E252*Inputs!$B$2/12</f>
        <v>489.07628271577801</v>
      </c>
      <c r="D253">
        <f t="shared" si="6"/>
        <v>852.97777481456956</v>
      </c>
      <c r="E253">
        <f t="shared" si="7"/>
        <v>116525.33007697214</v>
      </c>
    </row>
    <row r="254" spans="1:5" x14ac:dyDescent="0.25">
      <c r="A254">
        <v>253</v>
      </c>
      <c r="B254">
        <f>Inputs!$B$5</f>
        <v>1342.0540575303476</v>
      </c>
      <c r="C254">
        <f>E253*Inputs!$B$2/12</f>
        <v>485.52220865405064</v>
      </c>
      <c r="D254">
        <f t="shared" si="6"/>
        <v>856.53184887629686</v>
      </c>
      <c r="E254">
        <f t="shared" si="7"/>
        <v>115668.79822809584</v>
      </c>
    </row>
    <row r="255" spans="1:5" x14ac:dyDescent="0.25">
      <c r="A255">
        <v>254</v>
      </c>
      <c r="B255">
        <f>Inputs!$B$5</f>
        <v>1342.0540575303476</v>
      </c>
      <c r="C255">
        <f>E254*Inputs!$B$2/12</f>
        <v>481.95332595039935</v>
      </c>
      <c r="D255">
        <f t="shared" si="6"/>
        <v>860.10073157994816</v>
      </c>
      <c r="E255">
        <f t="shared" si="7"/>
        <v>114808.69749651589</v>
      </c>
    </row>
    <row r="256" spans="1:5" x14ac:dyDescent="0.25">
      <c r="A256">
        <v>255</v>
      </c>
      <c r="B256">
        <f>Inputs!$B$5</f>
        <v>1342.0540575303476</v>
      </c>
      <c r="C256">
        <f>E255*Inputs!$B$2/12</f>
        <v>478.36957290214951</v>
      </c>
      <c r="D256">
        <f t="shared" si="6"/>
        <v>863.68448462819811</v>
      </c>
      <c r="E256">
        <f t="shared" si="7"/>
        <v>113945.01301188768</v>
      </c>
    </row>
    <row r="257" spans="1:5" x14ac:dyDescent="0.25">
      <c r="A257">
        <v>256</v>
      </c>
      <c r="B257">
        <f>Inputs!$B$5</f>
        <v>1342.0540575303476</v>
      </c>
      <c r="C257">
        <f>E256*Inputs!$B$2/12</f>
        <v>474.77088754953206</v>
      </c>
      <c r="D257">
        <f t="shared" si="6"/>
        <v>867.2831699808155</v>
      </c>
      <c r="E257">
        <f t="shared" si="7"/>
        <v>113077.72984190687</v>
      </c>
    </row>
    <row r="258" spans="1:5" x14ac:dyDescent="0.25">
      <c r="A258">
        <v>257</v>
      </c>
      <c r="B258">
        <f>Inputs!$B$5</f>
        <v>1342.0540575303476</v>
      </c>
      <c r="C258">
        <f>E257*Inputs!$B$2/12</f>
        <v>471.15720767461198</v>
      </c>
      <c r="D258">
        <f t="shared" ref="D258:D321" si="8">B258-C258</f>
        <v>870.89684985573558</v>
      </c>
      <c r="E258">
        <f t="shared" si="7"/>
        <v>112206.83299205113</v>
      </c>
    </row>
    <row r="259" spans="1:5" x14ac:dyDescent="0.25">
      <c r="A259">
        <v>258</v>
      </c>
      <c r="B259">
        <f>Inputs!$B$5</f>
        <v>1342.0540575303476</v>
      </c>
      <c r="C259">
        <f>E258*Inputs!$B$2/12</f>
        <v>467.52847080021303</v>
      </c>
      <c r="D259">
        <f t="shared" si="8"/>
        <v>874.52558673013459</v>
      </c>
      <c r="E259">
        <f t="shared" ref="E259:E322" si="9">E258-D259</f>
        <v>111332.307405321</v>
      </c>
    </row>
    <row r="260" spans="1:5" x14ac:dyDescent="0.25">
      <c r="A260">
        <v>259</v>
      </c>
      <c r="B260">
        <f>Inputs!$B$5</f>
        <v>1342.0540575303476</v>
      </c>
      <c r="C260">
        <f>E259*Inputs!$B$2/12</f>
        <v>463.88461418883753</v>
      </c>
      <c r="D260">
        <f t="shared" si="8"/>
        <v>878.16944334151003</v>
      </c>
      <c r="E260">
        <f t="shared" si="9"/>
        <v>110454.13796197949</v>
      </c>
    </row>
    <row r="261" spans="1:5" x14ac:dyDescent="0.25">
      <c r="A261">
        <v>260</v>
      </c>
      <c r="B261">
        <f>Inputs!$B$5</f>
        <v>1342.0540575303476</v>
      </c>
      <c r="C261">
        <f>E260*Inputs!$B$2/12</f>
        <v>460.22557484158125</v>
      </c>
      <c r="D261">
        <f t="shared" si="8"/>
        <v>881.82848268876637</v>
      </c>
      <c r="E261">
        <f t="shared" si="9"/>
        <v>109572.30947929072</v>
      </c>
    </row>
    <row r="262" spans="1:5" x14ac:dyDescent="0.25">
      <c r="A262">
        <v>261</v>
      </c>
      <c r="B262">
        <f>Inputs!$B$5</f>
        <v>1342.0540575303476</v>
      </c>
      <c r="C262">
        <f>E261*Inputs!$B$2/12</f>
        <v>456.55128949704471</v>
      </c>
      <c r="D262">
        <f t="shared" si="8"/>
        <v>885.5027680333028</v>
      </c>
      <c r="E262">
        <f t="shared" si="9"/>
        <v>108686.80671125742</v>
      </c>
    </row>
    <row r="263" spans="1:5" x14ac:dyDescent="0.25">
      <c r="A263">
        <v>262</v>
      </c>
      <c r="B263">
        <f>Inputs!$B$5</f>
        <v>1342.0540575303476</v>
      </c>
      <c r="C263">
        <f>E262*Inputs!$B$2/12</f>
        <v>452.8616946302393</v>
      </c>
      <c r="D263">
        <f t="shared" si="8"/>
        <v>889.19236290010826</v>
      </c>
      <c r="E263">
        <f t="shared" si="9"/>
        <v>107797.61434835731</v>
      </c>
    </row>
    <row r="264" spans="1:5" x14ac:dyDescent="0.25">
      <c r="A264">
        <v>263</v>
      </c>
      <c r="B264">
        <f>Inputs!$B$5</f>
        <v>1342.0540575303476</v>
      </c>
      <c r="C264">
        <f>E263*Inputs!$B$2/12</f>
        <v>449.15672645148879</v>
      </c>
      <c r="D264">
        <f t="shared" si="8"/>
        <v>892.89733107885877</v>
      </c>
      <c r="E264">
        <f t="shared" si="9"/>
        <v>106904.71701727845</v>
      </c>
    </row>
    <row r="265" spans="1:5" x14ac:dyDescent="0.25">
      <c r="A265">
        <v>264</v>
      </c>
      <c r="B265">
        <f>Inputs!$B$5</f>
        <v>1342.0540575303476</v>
      </c>
      <c r="C265">
        <f>E264*Inputs!$B$2/12</f>
        <v>445.43632090532691</v>
      </c>
      <c r="D265">
        <f t="shared" si="8"/>
        <v>896.6177366250206</v>
      </c>
      <c r="E265">
        <f t="shared" si="9"/>
        <v>106008.09928065343</v>
      </c>
    </row>
    <row r="266" spans="1:5" x14ac:dyDescent="0.25">
      <c r="A266">
        <v>265</v>
      </c>
      <c r="B266">
        <f>Inputs!$B$5</f>
        <v>1342.0540575303476</v>
      </c>
      <c r="C266">
        <f>E265*Inputs!$B$2/12</f>
        <v>441.70041366938932</v>
      </c>
      <c r="D266">
        <f t="shared" si="8"/>
        <v>900.3536438609583</v>
      </c>
      <c r="E266">
        <f t="shared" si="9"/>
        <v>105107.74563679248</v>
      </c>
    </row>
    <row r="267" spans="1:5" x14ac:dyDescent="0.25">
      <c r="A267">
        <v>266</v>
      </c>
      <c r="B267">
        <f>Inputs!$B$5</f>
        <v>1342.0540575303476</v>
      </c>
      <c r="C267">
        <f>E266*Inputs!$B$2/12</f>
        <v>437.94894015330198</v>
      </c>
      <c r="D267">
        <f t="shared" si="8"/>
        <v>904.10511737704564</v>
      </c>
      <c r="E267">
        <f t="shared" si="9"/>
        <v>104203.64051941544</v>
      </c>
    </row>
    <row r="268" spans="1:5" x14ac:dyDescent="0.25">
      <c r="A268">
        <v>267</v>
      </c>
      <c r="B268">
        <f>Inputs!$B$5</f>
        <v>1342.0540575303476</v>
      </c>
      <c r="C268">
        <f>E267*Inputs!$B$2/12</f>
        <v>434.18183549756435</v>
      </c>
      <c r="D268">
        <f t="shared" si="8"/>
        <v>907.87222203278316</v>
      </c>
      <c r="E268">
        <f t="shared" si="9"/>
        <v>103295.76829738266</v>
      </c>
    </row>
    <row r="269" spans="1:5" x14ac:dyDescent="0.25">
      <c r="A269">
        <v>268</v>
      </c>
      <c r="B269">
        <f>Inputs!$B$5</f>
        <v>1342.0540575303476</v>
      </c>
      <c r="C269">
        <f>E268*Inputs!$B$2/12</f>
        <v>430.39903457242781</v>
      </c>
      <c r="D269">
        <f t="shared" si="8"/>
        <v>911.65502295791975</v>
      </c>
      <c r="E269">
        <f t="shared" si="9"/>
        <v>102384.11327442474</v>
      </c>
    </row>
    <row r="270" spans="1:5" x14ac:dyDescent="0.25">
      <c r="A270">
        <v>269</v>
      </c>
      <c r="B270">
        <f>Inputs!$B$5</f>
        <v>1342.0540575303476</v>
      </c>
      <c r="C270">
        <f>E269*Inputs!$B$2/12</f>
        <v>426.60047197676977</v>
      </c>
      <c r="D270">
        <f t="shared" si="8"/>
        <v>915.4535855535778</v>
      </c>
      <c r="E270">
        <f t="shared" si="9"/>
        <v>101468.65968887116</v>
      </c>
    </row>
    <row r="271" spans="1:5" x14ac:dyDescent="0.25">
      <c r="A271">
        <v>270</v>
      </c>
      <c r="B271">
        <f>Inputs!$B$5</f>
        <v>1342.0540575303476</v>
      </c>
      <c r="C271">
        <f>E270*Inputs!$B$2/12</f>
        <v>422.78608203696325</v>
      </c>
      <c r="D271">
        <f t="shared" si="8"/>
        <v>919.26797549338426</v>
      </c>
      <c r="E271">
        <f t="shared" si="9"/>
        <v>100549.39171337779</v>
      </c>
    </row>
    <row r="272" spans="1:5" x14ac:dyDescent="0.25">
      <c r="A272">
        <v>271</v>
      </c>
      <c r="B272">
        <f>Inputs!$B$5</f>
        <v>1342.0540575303476</v>
      </c>
      <c r="C272">
        <f>E271*Inputs!$B$2/12</f>
        <v>418.95579880574081</v>
      </c>
      <c r="D272">
        <f t="shared" si="8"/>
        <v>923.09825872460669</v>
      </c>
      <c r="E272">
        <f t="shared" si="9"/>
        <v>99626.293454653176</v>
      </c>
    </row>
    <row r="273" spans="1:5" x14ac:dyDescent="0.25">
      <c r="A273">
        <v>272</v>
      </c>
      <c r="B273">
        <f>Inputs!$B$5</f>
        <v>1342.0540575303476</v>
      </c>
      <c r="C273">
        <f>E272*Inputs!$B$2/12</f>
        <v>415.10955606105495</v>
      </c>
      <c r="D273">
        <f t="shared" si="8"/>
        <v>926.94450146929262</v>
      </c>
      <c r="E273">
        <f t="shared" si="9"/>
        <v>98699.348953183886</v>
      </c>
    </row>
    <row r="274" spans="1:5" x14ac:dyDescent="0.25">
      <c r="A274">
        <v>273</v>
      </c>
      <c r="B274">
        <f>Inputs!$B$5</f>
        <v>1342.0540575303476</v>
      </c>
      <c r="C274">
        <f>E273*Inputs!$B$2/12</f>
        <v>411.24728730493285</v>
      </c>
      <c r="D274">
        <f t="shared" si="8"/>
        <v>930.80677022541477</v>
      </c>
      <c r="E274">
        <f t="shared" si="9"/>
        <v>97768.542182958467</v>
      </c>
    </row>
    <row r="275" spans="1:5" x14ac:dyDescent="0.25">
      <c r="A275">
        <v>274</v>
      </c>
      <c r="B275">
        <f>Inputs!$B$5</f>
        <v>1342.0540575303476</v>
      </c>
      <c r="C275">
        <f>E274*Inputs!$B$2/12</f>
        <v>407.36892576232691</v>
      </c>
      <c r="D275">
        <f t="shared" si="8"/>
        <v>934.68513176802071</v>
      </c>
      <c r="E275">
        <f t="shared" si="9"/>
        <v>96833.85705119044</v>
      </c>
    </row>
    <row r="276" spans="1:5" x14ac:dyDescent="0.25">
      <c r="A276">
        <v>275</v>
      </c>
      <c r="B276">
        <f>Inputs!$B$5</f>
        <v>1342.0540575303476</v>
      </c>
      <c r="C276">
        <f>E275*Inputs!$B$2/12</f>
        <v>403.47440437996016</v>
      </c>
      <c r="D276">
        <f t="shared" si="8"/>
        <v>938.57965315038746</v>
      </c>
      <c r="E276">
        <f t="shared" si="9"/>
        <v>95895.277398040053</v>
      </c>
    </row>
    <row r="277" spans="1:5" x14ac:dyDescent="0.25">
      <c r="A277">
        <v>276</v>
      </c>
      <c r="B277">
        <f>Inputs!$B$5</f>
        <v>1342.0540575303476</v>
      </c>
      <c r="C277">
        <f>E276*Inputs!$B$2/12</f>
        <v>399.5636558251669</v>
      </c>
      <c r="D277">
        <f t="shared" si="8"/>
        <v>942.4904017051806</v>
      </c>
      <c r="E277">
        <f t="shared" si="9"/>
        <v>94952.786996334878</v>
      </c>
    </row>
    <row r="278" spans="1:5" x14ac:dyDescent="0.25">
      <c r="A278">
        <v>277</v>
      </c>
      <c r="B278">
        <f>Inputs!$B$5</f>
        <v>1342.0540575303476</v>
      </c>
      <c r="C278">
        <f>E277*Inputs!$B$2/12</f>
        <v>395.63661248472869</v>
      </c>
      <c r="D278">
        <f t="shared" si="8"/>
        <v>946.41744504561893</v>
      </c>
      <c r="E278">
        <f t="shared" si="9"/>
        <v>94006.369551289259</v>
      </c>
    </row>
    <row r="279" spans="1:5" x14ac:dyDescent="0.25">
      <c r="A279">
        <v>278</v>
      </c>
      <c r="B279">
        <f>Inputs!$B$5</f>
        <v>1342.0540575303476</v>
      </c>
      <c r="C279">
        <f>E278*Inputs!$B$2/12</f>
        <v>391.69320646370528</v>
      </c>
      <c r="D279">
        <f t="shared" si="8"/>
        <v>950.36085106664223</v>
      </c>
      <c r="E279">
        <f t="shared" si="9"/>
        <v>93056.008700222621</v>
      </c>
    </row>
    <row r="280" spans="1:5" x14ac:dyDescent="0.25">
      <c r="A280">
        <v>279</v>
      </c>
      <c r="B280">
        <f>Inputs!$B$5</f>
        <v>1342.0540575303476</v>
      </c>
      <c r="C280">
        <f>E279*Inputs!$B$2/12</f>
        <v>387.73336958426097</v>
      </c>
      <c r="D280">
        <f t="shared" si="8"/>
        <v>954.32068794608654</v>
      </c>
      <c r="E280">
        <f t="shared" si="9"/>
        <v>92101.688012276529</v>
      </c>
    </row>
    <row r="281" spans="1:5" x14ac:dyDescent="0.25">
      <c r="A281">
        <v>280</v>
      </c>
      <c r="B281">
        <f>Inputs!$B$5</f>
        <v>1342.0540575303476</v>
      </c>
      <c r="C281">
        <f>E280*Inputs!$B$2/12</f>
        <v>383.75703338448557</v>
      </c>
      <c r="D281">
        <f t="shared" si="8"/>
        <v>958.297024145862</v>
      </c>
      <c r="E281">
        <f t="shared" si="9"/>
        <v>91143.390988130661</v>
      </c>
    </row>
    <row r="282" spans="1:5" x14ac:dyDescent="0.25">
      <c r="A282">
        <v>281</v>
      </c>
      <c r="B282">
        <f>Inputs!$B$5</f>
        <v>1342.0540575303476</v>
      </c>
      <c r="C282">
        <f>E281*Inputs!$B$2/12</f>
        <v>379.7641291172111</v>
      </c>
      <c r="D282">
        <f t="shared" si="8"/>
        <v>962.28992841313652</v>
      </c>
      <c r="E282">
        <f t="shared" si="9"/>
        <v>90181.101059717519</v>
      </c>
    </row>
    <row r="283" spans="1:5" x14ac:dyDescent="0.25">
      <c r="A283">
        <v>282</v>
      </c>
      <c r="B283">
        <f>Inputs!$B$5</f>
        <v>1342.0540575303476</v>
      </c>
      <c r="C283">
        <f>E282*Inputs!$B$2/12</f>
        <v>375.75458774882304</v>
      </c>
      <c r="D283">
        <f t="shared" si="8"/>
        <v>966.29946978152452</v>
      </c>
      <c r="E283">
        <f t="shared" si="9"/>
        <v>89214.801589935989</v>
      </c>
    </row>
    <row r="284" spans="1:5" x14ac:dyDescent="0.25">
      <c r="A284">
        <v>283</v>
      </c>
      <c r="B284">
        <f>Inputs!$B$5</f>
        <v>1342.0540575303476</v>
      </c>
      <c r="C284">
        <f>E283*Inputs!$B$2/12</f>
        <v>371.72833995806667</v>
      </c>
      <c r="D284">
        <f t="shared" si="8"/>
        <v>970.32571757228084</v>
      </c>
      <c r="E284">
        <f t="shared" si="9"/>
        <v>88244.475872363706</v>
      </c>
    </row>
    <row r="285" spans="1:5" x14ac:dyDescent="0.25">
      <c r="A285">
        <v>284</v>
      </c>
      <c r="B285">
        <f>Inputs!$B$5</f>
        <v>1342.0540575303476</v>
      </c>
      <c r="C285">
        <f>E284*Inputs!$B$2/12</f>
        <v>367.68531613484879</v>
      </c>
      <c r="D285">
        <f t="shared" si="8"/>
        <v>974.36874139549877</v>
      </c>
      <c r="E285">
        <f t="shared" si="9"/>
        <v>87270.107130968201</v>
      </c>
    </row>
    <row r="286" spans="1:5" x14ac:dyDescent="0.25">
      <c r="A286">
        <v>285</v>
      </c>
      <c r="B286">
        <f>Inputs!$B$5</f>
        <v>1342.0540575303476</v>
      </c>
      <c r="C286">
        <f>E285*Inputs!$B$2/12</f>
        <v>363.6254463790342</v>
      </c>
      <c r="D286">
        <f t="shared" si="8"/>
        <v>978.42861115131336</v>
      </c>
      <c r="E286">
        <f t="shared" si="9"/>
        <v>86291.678519816895</v>
      </c>
    </row>
    <row r="287" spans="1:5" x14ac:dyDescent="0.25">
      <c r="A287">
        <v>286</v>
      </c>
      <c r="B287">
        <f>Inputs!$B$5</f>
        <v>1342.0540575303476</v>
      </c>
      <c r="C287">
        <f>E286*Inputs!$B$2/12</f>
        <v>359.54866049923709</v>
      </c>
      <c r="D287">
        <f t="shared" si="8"/>
        <v>982.50539703111053</v>
      </c>
      <c r="E287">
        <f t="shared" si="9"/>
        <v>85309.173122785782</v>
      </c>
    </row>
    <row r="288" spans="1:5" x14ac:dyDescent="0.25">
      <c r="A288">
        <v>287</v>
      </c>
      <c r="B288">
        <f>Inputs!$B$5</f>
        <v>1342.0540575303476</v>
      </c>
      <c r="C288">
        <f>E287*Inputs!$B$2/12</f>
        <v>355.45488801160741</v>
      </c>
      <c r="D288">
        <f t="shared" si="8"/>
        <v>986.59916951874015</v>
      </c>
      <c r="E288">
        <f t="shared" si="9"/>
        <v>84322.573953267041</v>
      </c>
    </row>
    <row r="289" spans="1:5" x14ac:dyDescent="0.25">
      <c r="A289">
        <v>288</v>
      </c>
      <c r="B289">
        <f>Inputs!$B$5</f>
        <v>1342.0540575303476</v>
      </c>
      <c r="C289">
        <f>E288*Inputs!$B$2/12</f>
        <v>351.34405813861264</v>
      </c>
      <c r="D289">
        <f t="shared" si="8"/>
        <v>990.70999939173498</v>
      </c>
      <c r="E289">
        <f t="shared" si="9"/>
        <v>83331.863953875305</v>
      </c>
    </row>
    <row r="290" spans="1:5" x14ac:dyDescent="0.25">
      <c r="A290">
        <v>289</v>
      </c>
      <c r="B290">
        <f>Inputs!$B$5</f>
        <v>1342.0540575303476</v>
      </c>
      <c r="C290">
        <f>E289*Inputs!$B$2/12</f>
        <v>347.21609980781381</v>
      </c>
      <c r="D290">
        <f t="shared" si="8"/>
        <v>994.8379577225337</v>
      </c>
      <c r="E290">
        <f t="shared" si="9"/>
        <v>82337.025996152777</v>
      </c>
    </row>
    <row r="291" spans="1:5" x14ac:dyDescent="0.25">
      <c r="A291">
        <v>290</v>
      </c>
      <c r="B291">
        <f>Inputs!$B$5</f>
        <v>1342.0540575303476</v>
      </c>
      <c r="C291">
        <f>E290*Inputs!$B$2/12</f>
        <v>343.0709416506366</v>
      </c>
      <c r="D291">
        <f t="shared" si="8"/>
        <v>998.98311587971102</v>
      </c>
      <c r="E291">
        <f t="shared" si="9"/>
        <v>81338.04288027306</v>
      </c>
    </row>
    <row r="292" spans="1:5" x14ac:dyDescent="0.25">
      <c r="A292">
        <v>291</v>
      </c>
      <c r="B292">
        <f>Inputs!$B$5</f>
        <v>1342.0540575303476</v>
      </c>
      <c r="C292">
        <f>E291*Inputs!$B$2/12</f>
        <v>338.90851200113775</v>
      </c>
      <c r="D292">
        <f t="shared" si="8"/>
        <v>1003.1455455292098</v>
      </c>
      <c r="E292">
        <f t="shared" si="9"/>
        <v>80334.897334743844</v>
      </c>
    </row>
    <row r="293" spans="1:5" x14ac:dyDescent="0.25">
      <c r="A293">
        <v>292</v>
      </c>
      <c r="B293">
        <f>Inputs!$B$5</f>
        <v>1342.0540575303476</v>
      </c>
      <c r="C293">
        <f>E292*Inputs!$B$2/12</f>
        <v>334.72873889476602</v>
      </c>
      <c r="D293">
        <f t="shared" si="8"/>
        <v>1007.3253186355815</v>
      </c>
      <c r="E293">
        <f t="shared" si="9"/>
        <v>79327.572016108257</v>
      </c>
    </row>
    <row r="294" spans="1:5" x14ac:dyDescent="0.25">
      <c r="A294">
        <v>293</v>
      </c>
      <c r="B294">
        <f>Inputs!$B$5</f>
        <v>1342.0540575303476</v>
      </c>
      <c r="C294">
        <f>E293*Inputs!$B$2/12</f>
        <v>330.53155006711773</v>
      </c>
      <c r="D294">
        <f t="shared" si="8"/>
        <v>1011.5225074632299</v>
      </c>
      <c r="E294">
        <f t="shared" si="9"/>
        <v>78316.049508645025</v>
      </c>
    </row>
    <row r="295" spans="1:5" x14ac:dyDescent="0.25">
      <c r="A295">
        <v>294</v>
      </c>
      <c r="B295">
        <f>Inputs!$B$5</f>
        <v>1342.0540575303476</v>
      </c>
      <c r="C295">
        <f>E294*Inputs!$B$2/12</f>
        <v>326.31687295268762</v>
      </c>
      <c r="D295">
        <f t="shared" si="8"/>
        <v>1015.7371845776599</v>
      </c>
      <c r="E295">
        <f t="shared" si="9"/>
        <v>77300.312324067359</v>
      </c>
    </row>
    <row r="296" spans="1:5" x14ac:dyDescent="0.25">
      <c r="A296">
        <v>295</v>
      </c>
      <c r="B296">
        <f>Inputs!$B$5</f>
        <v>1342.0540575303476</v>
      </c>
      <c r="C296">
        <f>E295*Inputs!$B$2/12</f>
        <v>322.08463468361401</v>
      </c>
      <c r="D296">
        <f t="shared" si="8"/>
        <v>1019.9694228467336</v>
      </c>
      <c r="E296">
        <f t="shared" si="9"/>
        <v>76280.342901220632</v>
      </c>
    </row>
    <row r="297" spans="1:5" x14ac:dyDescent="0.25">
      <c r="A297">
        <v>296</v>
      </c>
      <c r="B297">
        <f>Inputs!$B$5</f>
        <v>1342.0540575303476</v>
      </c>
      <c r="C297">
        <f>E296*Inputs!$B$2/12</f>
        <v>317.83476208841932</v>
      </c>
      <c r="D297">
        <f t="shared" si="8"/>
        <v>1024.2192954419284</v>
      </c>
      <c r="E297">
        <f t="shared" si="9"/>
        <v>75256.123605778703</v>
      </c>
    </row>
    <row r="298" spans="1:5" x14ac:dyDescent="0.25">
      <c r="A298">
        <v>297</v>
      </c>
      <c r="B298">
        <f>Inputs!$B$5</f>
        <v>1342.0540575303476</v>
      </c>
      <c r="C298">
        <f>E297*Inputs!$B$2/12</f>
        <v>313.56718169074458</v>
      </c>
      <c r="D298">
        <f t="shared" si="8"/>
        <v>1028.486875839603</v>
      </c>
      <c r="E298">
        <f t="shared" si="9"/>
        <v>74227.636729939099</v>
      </c>
    </row>
    <row r="299" spans="1:5" x14ac:dyDescent="0.25">
      <c r="A299">
        <v>298</v>
      </c>
      <c r="B299">
        <f>Inputs!$B$5</f>
        <v>1342.0540575303476</v>
      </c>
      <c r="C299">
        <f>E298*Inputs!$B$2/12</f>
        <v>309.28181970807958</v>
      </c>
      <c r="D299">
        <f t="shared" si="8"/>
        <v>1032.7722378222679</v>
      </c>
      <c r="E299">
        <f t="shared" si="9"/>
        <v>73194.864492116831</v>
      </c>
    </row>
    <row r="300" spans="1:5" x14ac:dyDescent="0.25">
      <c r="A300">
        <v>299</v>
      </c>
      <c r="B300">
        <f>Inputs!$B$5</f>
        <v>1342.0540575303476</v>
      </c>
      <c r="C300">
        <f>E299*Inputs!$B$2/12</f>
        <v>304.97860205048681</v>
      </c>
      <c r="D300">
        <f t="shared" si="8"/>
        <v>1037.0754554798607</v>
      </c>
      <c r="E300">
        <f t="shared" si="9"/>
        <v>72157.789036636968</v>
      </c>
    </row>
    <row r="301" spans="1:5" x14ac:dyDescent="0.25">
      <c r="A301">
        <v>300</v>
      </c>
      <c r="B301">
        <f>Inputs!$B$5</f>
        <v>1342.0540575303476</v>
      </c>
      <c r="C301">
        <f>E300*Inputs!$B$2/12</f>
        <v>300.65745431932072</v>
      </c>
      <c r="D301">
        <f t="shared" si="8"/>
        <v>1041.3966032110268</v>
      </c>
      <c r="E301">
        <f t="shared" si="9"/>
        <v>71116.392433425935</v>
      </c>
    </row>
    <row r="302" spans="1:5" x14ac:dyDescent="0.25">
      <c r="A302">
        <v>301</v>
      </c>
      <c r="B302">
        <f>Inputs!$B$5</f>
        <v>1342.0540575303476</v>
      </c>
      <c r="C302">
        <f>E301*Inputs!$B$2/12</f>
        <v>296.31830180594142</v>
      </c>
      <c r="D302">
        <f t="shared" si="8"/>
        <v>1045.7357557244061</v>
      </c>
      <c r="E302">
        <f t="shared" si="9"/>
        <v>70070.656677701525</v>
      </c>
    </row>
    <row r="303" spans="1:5" x14ac:dyDescent="0.25">
      <c r="A303">
        <v>302</v>
      </c>
      <c r="B303">
        <f>Inputs!$B$5</f>
        <v>1342.0540575303476</v>
      </c>
      <c r="C303">
        <f>E302*Inputs!$B$2/12</f>
        <v>291.96106949042303</v>
      </c>
      <c r="D303">
        <f t="shared" si="8"/>
        <v>1050.0929880399244</v>
      </c>
      <c r="E303">
        <f t="shared" si="9"/>
        <v>69020.563689661605</v>
      </c>
    </row>
    <row r="304" spans="1:5" x14ac:dyDescent="0.25">
      <c r="A304">
        <v>303</v>
      </c>
      <c r="B304">
        <f>Inputs!$B$5</f>
        <v>1342.0540575303476</v>
      </c>
      <c r="C304">
        <f>E303*Inputs!$B$2/12</f>
        <v>287.5856820402567</v>
      </c>
      <c r="D304">
        <f t="shared" si="8"/>
        <v>1054.4683754900909</v>
      </c>
      <c r="E304">
        <f t="shared" si="9"/>
        <v>67966.095314171514</v>
      </c>
    </row>
    <row r="305" spans="1:5" x14ac:dyDescent="0.25">
      <c r="A305">
        <v>304</v>
      </c>
      <c r="B305">
        <f>Inputs!$B$5</f>
        <v>1342.0540575303476</v>
      </c>
      <c r="C305">
        <f>E304*Inputs!$B$2/12</f>
        <v>283.19206380904797</v>
      </c>
      <c r="D305">
        <f t="shared" si="8"/>
        <v>1058.8619937212995</v>
      </c>
      <c r="E305">
        <f t="shared" si="9"/>
        <v>66907.233320450221</v>
      </c>
    </row>
    <row r="306" spans="1:5" x14ac:dyDescent="0.25">
      <c r="A306">
        <v>305</v>
      </c>
      <c r="B306">
        <f>Inputs!$B$5</f>
        <v>1342.0540575303476</v>
      </c>
      <c r="C306">
        <f>E305*Inputs!$B$2/12</f>
        <v>278.78013883520924</v>
      </c>
      <c r="D306">
        <f t="shared" si="8"/>
        <v>1063.2739186951383</v>
      </c>
      <c r="E306">
        <f t="shared" si="9"/>
        <v>65843.959401755084</v>
      </c>
    </row>
    <row r="307" spans="1:5" x14ac:dyDescent="0.25">
      <c r="A307">
        <v>306</v>
      </c>
      <c r="B307">
        <f>Inputs!$B$5</f>
        <v>1342.0540575303476</v>
      </c>
      <c r="C307">
        <f>E306*Inputs!$B$2/12</f>
        <v>274.34983084064623</v>
      </c>
      <c r="D307">
        <f t="shared" si="8"/>
        <v>1067.7042266897013</v>
      </c>
      <c r="E307">
        <f t="shared" si="9"/>
        <v>64776.25517506538</v>
      </c>
    </row>
    <row r="308" spans="1:5" x14ac:dyDescent="0.25">
      <c r="A308">
        <v>307</v>
      </c>
      <c r="B308">
        <f>Inputs!$B$5</f>
        <v>1342.0540575303476</v>
      </c>
      <c r="C308">
        <f>E307*Inputs!$B$2/12</f>
        <v>269.9010632294391</v>
      </c>
      <c r="D308">
        <f t="shared" si="8"/>
        <v>1072.1529943009084</v>
      </c>
      <c r="E308">
        <f t="shared" si="9"/>
        <v>63704.102180764472</v>
      </c>
    </row>
    <row r="309" spans="1:5" x14ac:dyDescent="0.25">
      <c r="A309">
        <v>308</v>
      </c>
      <c r="B309">
        <f>Inputs!$B$5</f>
        <v>1342.0540575303476</v>
      </c>
      <c r="C309">
        <f>E308*Inputs!$B$2/12</f>
        <v>265.43375908651865</v>
      </c>
      <c r="D309">
        <f t="shared" si="8"/>
        <v>1076.6202984438289</v>
      </c>
      <c r="E309">
        <f t="shared" si="9"/>
        <v>62627.481882320644</v>
      </c>
    </row>
    <row r="310" spans="1:5" x14ac:dyDescent="0.25">
      <c r="A310">
        <v>309</v>
      </c>
      <c r="B310">
        <f>Inputs!$B$5</f>
        <v>1342.0540575303476</v>
      </c>
      <c r="C310">
        <f>E309*Inputs!$B$2/12</f>
        <v>260.947841176336</v>
      </c>
      <c r="D310">
        <f t="shared" si="8"/>
        <v>1081.1062163540116</v>
      </c>
      <c r="E310">
        <f t="shared" si="9"/>
        <v>61546.375665966632</v>
      </c>
    </row>
    <row r="311" spans="1:5" x14ac:dyDescent="0.25">
      <c r="A311">
        <v>310</v>
      </c>
      <c r="B311">
        <f>Inputs!$B$5</f>
        <v>1342.0540575303476</v>
      </c>
      <c r="C311">
        <f>E310*Inputs!$B$2/12</f>
        <v>256.44323194152764</v>
      </c>
      <c r="D311">
        <f t="shared" si="8"/>
        <v>1085.6108255888198</v>
      </c>
      <c r="E311">
        <f t="shared" si="9"/>
        <v>60460.764840377815</v>
      </c>
    </row>
    <row r="312" spans="1:5" x14ac:dyDescent="0.25">
      <c r="A312">
        <v>311</v>
      </c>
      <c r="B312">
        <f>Inputs!$B$5</f>
        <v>1342.0540575303476</v>
      </c>
      <c r="C312">
        <f>E311*Inputs!$B$2/12</f>
        <v>251.91985350157424</v>
      </c>
      <c r="D312">
        <f t="shared" si="8"/>
        <v>1090.1342040287734</v>
      </c>
      <c r="E312">
        <f t="shared" si="9"/>
        <v>59370.630636349044</v>
      </c>
    </row>
    <row r="313" spans="1:5" x14ac:dyDescent="0.25">
      <c r="A313">
        <v>312</v>
      </c>
      <c r="B313">
        <f>Inputs!$B$5</f>
        <v>1342.0540575303476</v>
      </c>
      <c r="C313">
        <f>E312*Inputs!$B$2/12</f>
        <v>247.37762765145439</v>
      </c>
      <c r="D313">
        <f t="shared" si="8"/>
        <v>1094.6764298788933</v>
      </c>
      <c r="E313">
        <f t="shared" si="9"/>
        <v>58275.954206470153</v>
      </c>
    </row>
    <row r="314" spans="1:5" x14ac:dyDescent="0.25">
      <c r="A314">
        <v>313</v>
      </c>
      <c r="B314">
        <f>Inputs!$B$5</f>
        <v>1342.0540575303476</v>
      </c>
      <c r="C314">
        <f>E313*Inputs!$B$2/12</f>
        <v>242.81647586029234</v>
      </c>
      <c r="D314">
        <f t="shared" si="8"/>
        <v>1099.2375816700553</v>
      </c>
      <c r="E314">
        <f t="shared" si="9"/>
        <v>57176.716624800094</v>
      </c>
    </row>
    <row r="315" spans="1:5" x14ac:dyDescent="0.25">
      <c r="A315">
        <v>314</v>
      </c>
      <c r="B315">
        <f>Inputs!$B$5</f>
        <v>1342.0540575303476</v>
      </c>
      <c r="C315">
        <f>E314*Inputs!$B$2/12</f>
        <v>238.23631927000042</v>
      </c>
      <c r="D315">
        <f t="shared" si="8"/>
        <v>1103.8177382603471</v>
      </c>
      <c r="E315">
        <f t="shared" si="9"/>
        <v>56072.898886539748</v>
      </c>
    </row>
    <row r="316" spans="1:5" x14ac:dyDescent="0.25">
      <c r="A316">
        <v>315</v>
      </c>
      <c r="B316">
        <f>Inputs!$B$5</f>
        <v>1342.0540575303476</v>
      </c>
      <c r="C316">
        <f>E315*Inputs!$B$2/12</f>
        <v>233.63707869391564</v>
      </c>
      <c r="D316">
        <f t="shared" si="8"/>
        <v>1108.416978836432</v>
      </c>
      <c r="E316">
        <f t="shared" si="9"/>
        <v>54964.481907703317</v>
      </c>
    </row>
    <row r="317" spans="1:5" x14ac:dyDescent="0.25">
      <c r="A317">
        <v>316</v>
      </c>
      <c r="B317">
        <f>Inputs!$B$5</f>
        <v>1342.0540575303476</v>
      </c>
      <c r="C317">
        <f>E316*Inputs!$B$2/12</f>
        <v>229.01867461543051</v>
      </c>
      <c r="D317">
        <f t="shared" si="8"/>
        <v>1113.0353829149171</v>
      </c>
      <c r="E317">
        <f t="shared" si="9"/>
        <v>53851.4465247884</v>
      </c>
    </row>
    <row r="318" spans="1:5" x14ac:dyDescent="0.25">
      <c r="A318">
        <v>317</v>
      </c>
      <c r="B318">
        <f>Inputs!$B$5</f>
        <v>1342.0540575303476</v>
      </c>
      <c r="C318">
        <f>E317*Inputs!$B$2/12</f>
        <v>224.38102718661835</v>
      </c>
      <c r="D318">
        <f t="shared" si="8"/>
        <v>1117.6730303437291</v>
      </c>
      <c r="E318">
        <f t="shared" si="9"/>
        <v>52733.773494444671</v>
      </c>
    </row>
    <row r="319" spans="1:5" x14ac:dyDescent="0.25">
      <c r="A319">
        <v>318</v>
      </c>
      <c r="B319">
        <f>Inputs!$B$5</f>
        <v>1342.0540575303476</v>
      </c>
      <c r="C319">
        <f>E318*Inputs!$B$2/12</f>
        <v>219.72405622685281</v>
      </c>
      <c r="D319">
        <f t="shared" si="8"/>
        <v>1122.3300013034948</v>
      </c>
      <c r="E319">
        <f t="shared" si="9"/>
        <v>51611.443493141174</v>
      </c>
    </row>
    <row r="320" spans="1:5" x14ac:dyDescent="0.25">
      <c r="A320">
        <v>319</v>
      </c>
      <c r="B320">
        <f>Inputs!$B$5</f>
        <v>1342.0540575303476</v>
      </c>
      <c r="C320">
        <f>E319*Inputs!$B$2/12</f>
        <v>215.04768122142158</v>
      </c>
      <c r="D320">
        <f t="shared" si="8"/>
        <v>1127.0063763089261</v>
      </c>
      <c r="E320">
        <f t="shared" si="9"/>
        <v>50484.437116832247</v>
      </c>
    </row>
    <row r="321" spans="1:5" x14ac:dyDescent="0.25">
      <c r="A321">
        <v>320</v>
      </c>
      <c r="B321">
        <f>Inputs!$B$5</f>
        <v>1342.0540575303476</v>
      </c>
      <c r="C321">
        <f>E320*Inputs!$B$2/12</f>
        <v>210.35182132013438</v>
      </c>
      <c r="D321">
        <f t="shared" si="8"/>
        <v>1131.7022362102132</v>
      </c>
      <c r="E321">
        <f t="shared" si="9"/>
        <v>49352.734880622033</v>
      </c>
    </row>
    <row r="322" spans="1:5" x14ac:dyDescent="0.25">
      <c r="A322">
        <v>321</v>
      </c>
      <c r="B322">
        <f>Inputs!$B$5</f>
        <v>1342.0540575303476</v>
      </c>
      <c r="C322">
        <f>E321*Inputs!$B$2/12</f>
        <v>205.63639533592516</v>
      </c>
      <c r="D322">
        <f t="shared" ref="D322:D361" si="10">B322-C322</f>
        <v>1136.4176621944225</v>
      </c>
      <c r="E322">
        <f t="shared" si="9"/>
        <v>48216.317218427612</v>
      </c>
    </row>
    <row r="323" spans="1:5" x14ac:dyDescent="0.25">
      <c r="A323">
        <v>322</v>
      </c>
      <c r="B323">
        <f>Inputs!$B$5</f>
        <v>1342.0540575303476</v>
      </c>
      <c r="C323">
        <f>E322*Inputs!$B$2/12</f>
        <v>200.90132174344839</v>
      </c>
      <c r="D323">
        <f t="shared" si="10"/>
        <v>1141.1527357868993</v>
      </c>
      <c r="E323">
        <f t="shared" ref="E323:E361" si="11">E322-D323</f>
        <v>47075.164482640714</v>
      </c>
    </row>
    <row r="324" spans="1:5" x14ac:dyDescent="0.25">
      <c r="A324">
        <v>323</v>
      </c>
      <c r="B324">
        <f>Inputs!$B$5</f>
        <v>1342.0540575303476</v>
      </c>
      <c r="C324">
        <f>E323*Inputs!$B$2/12</f>
        <v>196.14651867766963</v>
      </c>
      <c r="D324">
        <f t="shared" si="10"/>
        <v>1145.907538852678</v>
      </c>
      <c r="E324">
        <f t="shared" si="11"/>
        <v>45929.256943788037</v>
      </c>
    </row>
    <row r="325" spans="1:5" x14ac:dyDescent="0.25">
      <c r="A325">
        <v>324</v>
      </c>
      <c r="B325">
        <f>Inputs!$B$5</f>
        <v>1342.0540575303476</v>
      </c>
      <c r="C325">
        <f>E324*Inputs!$B$2/12</f>
        <v>191.37190393245018</v>
      </c>
      <c r="D325">
        <f t="shared" si="10"/>
        <v>1150.6821535978975</v>
      </c>
      <c r="E325">
        <f t="shared" si="11"/>
        <v>44778.574790190141</v>
      </c>
    </row>
    <row r="326" spans="1:5" x14ac:dyDescent="0.25">
      <c r="A326">
        <v>325</v>
      </c>
      <c r="B326">
        <f>Inputs!$B$5</f>
        <v>1342.0540575303476</v>
      </c>
      <c r="C326">
        <f>E325*Inputs!$B$2/12</f>
        <v>186.5773949591256</v>
      </c>
      <c r="D326">
        <f t="shared" si="10"/>
        <v>1155.4766625712221</v>
      </c>
      <c r="E326">
        <f t="shared" si="11"/>
        <v>43623.09812761892</v>
      </c>
    </row>
    <row r="327" spans="1:5" x14ac:dyDescent="0.25">
      <c r="A327">
        <v>326</v>
      </c>
      <c r="B327">
        <f>Inputs!$B$5</f>
        <v>1342.0540575303476</v>
      </c>
      <c r="C327">
        <f>E326*Inputs!$B$2/12</f>
        <v>181.76290886507886</v>
      </c>
      <c r="D327">
        <f t="shared" si="10"/>
        <v>1160.2911486652688</v>
      </c>
      <c r="E327">
        <f t="shared" si="11"/>
        <v>42462.806978953653</v>
      </c>
    </row>
    <row r="328" spans="1:5" x14ac:dyDescent="0.25">
      <c r="A328">
        <v>327</v>
      </c>
      <c r="B328">
        <f>Inputs!$B$5</f>
        <v>1342.0540575303476</v>
      </c>
      <c r="C328">
        <f>E327*Inputs!$B$2/12</f>
        <v>176.92836241230691</v>
      </c>
      <c r="D328">
        <f t="shared" si="10"/>
        <v>1165.1256951180408</v>
      </c>
      <c r="E328">
        <f t="shared" si="11"/>
        <v>41297.681283835613</v>
      </c>
    </row>
    <row r="329" spans="1:5" x14ac:dyDescent="0.25">
      <c r="A329">
        <v>328</v>
      </c>
      <c r="B329">
        <f>Inputs!$B$5</f>
        <v>1342.0540575303476</v>
      </c>
      <c r="C329">
        <f>E328*Inputs!$B$2/12</f>
        <v>172.07367201598174</v>
      </c>
      <c r="D329">
        <f t="shared" si="10"/>
        <v>1169.9803855143659</v>
      </c>
      <c r="E329">
        <f t="shared" si="11"/>
        <v>40127.700898321244</v>
      </c>
    </row>
    <row r="330" spans="1:5" x14ac:dyDescent="0.25">
      <c r="A330">
        <v>329</v>
      </c>
      <c r="B330">
        <f>Inputs!$B$5</f>
        <v>1342.0540575303476</v>
      </c>
      <c r="C330">
        <f>E329*Inputs!$B$2/12</f>
        <v>167.1987537430052</v>
      </c>
      <c r="D330">
        <f t="shared" si="10"/>
        <v>1174.8553037873423</v>
      </c>
      <c r="E330">
        <f t="shared" si="11"/>
        <v>38952.845594533901</v>
      </c>
    </row>
    <row r="331" spans="1:5" x14ac:dyDescent="0.25">
      <c r="A331">
        <v>330</v>
      </c>
      <c r="B331">
        <f>Inputs!$B$5</f>
        <v>1342.0540575303476</v>
      </c>
      <c r="C331">
        <f>E330*Inputs!$B$2/12</f>
        <v>162.30352331055792</v>
      </c>
      <c r="D331">
        <f t="shared" si="10"/>
        <v>1179.7505342197896</v>
      </c>
      <c r="E331">
        <f t="shared" si="11"/>
        <v>37773.09506031411</v>
      </c>
    </row>
    <row r="332" spans="1:5" x14ac:dyDescent="0.25">
      <c r="A332">
        <v>331</v>
      </c>
      <c r="B332">
        <f>Inputs!$B$5</f>
        <v>1342.0540575303476</v>
      </c>
      <c r="C332">
        <f>E331*Inputs!$B$2/12</f>
        <v>157.38789608464214</v>
      </c>
      <c r="D332">
        <f t="shared" si="10"/>
        <v>1184.6661614457055</v>
      </c>
      <c r="E332">
        <f t="shared" si="11"/>
        <v>36588.428898868406</v>
      </c>
    </row>
    <row r="333" spans="1:5" x14ac:dyDescent="0.25">
      <c r="A333">
        <v>332</v>
      </c>
      <c r="B333">
        <f>Inputs!$B$5</f>
        <v>1342.0540575303476</v>
      </c>
      <c r="C333">
        <f>E332*Inputs!$B$2/12</f>
        <v>152.45178707861837</v>
      </c>
      <c r="D333">
        <f t="shared" si="10"/>
        <v>1189.6022704517293</v>
      </c>
      <c r="E333">
        <f t="shared" si="11"/>
        <v>35398.826628416675</v>
      </c>
    </row>
    <row r="334" spans="1:5" x14ac:dyDescent="0.25">
      <c r="A334">
        <v>333</v>
      </c>
      <c r="B334">
        <f>Inputs!$B$5</f>
        <v>1342.0540575303476</v>
      </c>
      <c r="C334">
        <f>E333*Inputs!$B$2/12</f>
        <v>147.49511095173617</v>
      </c>
      <c r="D334">
        <f t="shared" si="10"/>
        <v>1194.5589465786113</v>
      </c>
      <c r="E334">
        <f t="shared" si="11"/>
        <v>34204.267681838064</v>
      </c>
    </row>
    <row r="335" spans="1:5" x14ac:dyDescent="0.25">
      <c r="A335">
        <v>334</v>
      </c>
      <c r="B335">
        <f>Inputs!$B$5</f>
        <v>1342.0540575303476</v>
      </c>
      <c r="C335">
        <f>E334*Inputs!$B$2/12</f>
        <v>142.51778200765861</v>
      </c>
      <c r="D335">
        <f t="shared" si="10"/>
        <v>1199.536275522689</v>
      </c>
      <c r="E335">
        <f t="shared" si="11"/>
        <v>33004.731406315375</v>
      </c>
    </row>
    <row r="336" spans="1:5" x14ac:dyDescent="0.25">
      <c r="A336">
        <v>335</v>
      </c>
      <c r="B336">
        <f>Inputs!$B$5</f>
        <v>1342.0540575303476</v>
      </c>
      <c r="C336">
        <f>E335*Inputs!$B$2/12</f>
        <v>137.51971419298073</v>
      </c>
      <c r="D336">
        <f t="shared" si="10"/>
        <v>1204.5343433373669</v>
      </c>
      <c r="E336">
        <f t="shared" si="11"/>
        <v>31800.197062978008</v>
      </c>
    </row>
    <row r="337" spans="1:5" x14ac:dyDescent="0.25">
      <c r="A337">
        <v>336</v>
      </c>
      <c r="B337">
        <f>Inputs!$B$5</f>
        <v>1342.0540575303476</v>
      </c>
      <c r="C337">
        <f>E336*Inputs!$B$2/12</f>
        <v>132.50082109574171</v>
      </c>
      <c r="D337">
        <f t="shared" si="10"/>
        <v>1209.5532364346059</v>
      </c>
      <c r="E337">
        <f t="shared" si="11"/>
        <v>30590.643826543401</v>
      </c>
    </row>
    <row r="338" spans="1:5" x14ac:dyDescent="0.25">
      <c r="A338">
        <v>337</v>
      </c>
      <c r="B338">
        <f>Inputs!$B$5</f>
        <v>1342.0540575303476</v>
      </c>
      <c r="C338">
        <f>E337*Inputs!$B$2/12</f>
        <v>127.46101594393083</v>
      </c>
      <c r="D338">
        <f t="shared" si="10"/>
        <v>1214.5930415864168</v>
      </c>
      <c r="E338">
        <f t="shared" si="11"/>
        <v>29376.050784956984</v>
      </c>
    </row>
    <row r="339" spans="1:5" x14ac:dyDescent="0.25">
      <c r="A339">
        <v>338</v>
      </c>
      <c r="B339">
        <f>Inputs!$B$5</f>
        <v>1342.0540575303476</v>
      </c>
      <c r="C339">
        <f>E338*Inputs!$B$2/12</f>
        <v>122.40021160398744</v>
      </c>
      <c r="D339">
        <f t="shared" si="10"/>
        <v>1219.6538459263602</v>
      </c>
      <c r="E339">
        <f t="shared" si="11"/>
        <v>28156.396939030623</v>
      </c>
    </row>
    <row r="340" spans="1:5" x14ac:dyDescent="0.25">
      <c r="A340">
        <v>339</v>
      </c>
      <c r="B340">
        <f>Inputs!$B$5</f>
        <v>1342.0540575303476</v>
      </c>
      <c r="C340">
        <f>E339*Inputs!$B$2/12</f>
        <v>117.31832057929427</v>
      </c>
      <c r="D340">
        <f t="shared" si="10"/>
        <v>1224.7357369510532</v>
      </c>
      <c r="E340">
        <f t="shared" si="11"/>
        <v>26931.661202079569</v>
      </c>
    </row>
    <row r="341" spans="1:5" x14ac:dyDescent="0.25">
      <c r="A341">
        <v>340</v>
      </c>
      <c r="B341">
        <f>Inputs!$B$5</f>
        <v>1342.0540575303476</v>
      </c>
      <c r="C341">
        <f>E340*Inputs!$B$2/12</f>
        <v>112.21525500866488</v>
      </c>
      <c r="D341">
        <f t="shared" si="10"/>
        <v>1229.8388025216827</v>
      </c>
      <c r="E341">
        <f t="shared" si="11"/>
        <v>25701.822399557888</v>
      </c>
    </row>
    <row r="342" spans="1:5" x14ac:dyDescent="0.25">
      <c r="A342">
        <v>341</v>
      </c>
      <c r="B342">
        <f>Inputs!$B$5</f>
        <v>1342.0540575303476</v>
      </c>
      <c r="C342">
        <f>E341*Inputs!$B$2/12</f>
        <v>107.09092666482455</v>
      </c>
      <c r="D342">
        <f t="shared" si="10"/>
        <v>1234.963130865523</v>
      </c>
      <c r="E342">
        <f t="shared" si="11"/>
        <v>24466.859268692366</v>
      </c>
    </row>
    <row r="343" spans="1:5" x14ac:dyDescent="0.25">
      <c r="A343">
        <v>342</v>
      </c>
      <c r="B343">
        <f>Inputs!$B$5</f>
        <v>1342.0540575303476</v>
      </c>
      <c r="C343">
        <f>E342*Inputs!$B$2/12</f>
        <v>101.94524695288486</v>
      </c>
      <c r="D343">
        <f t="shared" si="10"/>
        <v>1240.1088105774627</v>
      </c>
      <c r="E343">
        <f t="shared" si="11"/>
        <v>23226.750458114904</v>
      </c>
    </row>
    <row r="344" spans="1:5" x14ac:dyDescent="0.25">
      <c r="A344">
        <v>343</v>
      </c>
      <c r="B344">
        <f>Inputs!$B$5</f>
        <v>1342.0540575303476</v>
      </c>
      <c r="C344">
        <f>E343*Inputs!$B$2/12</f>
        <v>96.778126908812112</v>
      </c>
      <c r="D344">
        <f t="shared" si="10"/>
        <v>1245.2759306215355</v>
      </c>
      <c r="E344">
        <f t="shared" si="11"/>
        <v>21981.47452749337</v>
      </c>
    </row>
    <row r="345" spans="1:5" x14ac:dyDescent="0.25">
      <c r="A345">
        <v>344</v>
      </c>
      <c r="B345">
        <f>Inputs!$B$5</f>
        <v>1342.0540575303476</v>
      </c>
      <c r="C345">
        <f>E344*Inputs!$B$2/12</f>
        <v>91.589477197889039</v>
      </c>
      <c r="D345">
        <f t="shared" si="10"/>
        <v>1250.4645803324586</v>
      </c>
      <c r="E345">
        <f t="shared" si="11"/>
        <v>20731.00994716091</v>
      </c>
    </row>
    <row r="346" spans="1:5" x14ac:dyDescent="0.25">
      <c r="A346">
        <v>345</v>
      </c>
      <c r="B346">
        <f>Inputs!$B$5</f>
        <v>1342.0540575303476</v>
      </c>
      <c r="C346">
        <f>E345*Inputs!$B$2/12</f>
        <v>86.379208113170463</v>
      </c>
      <c r="D346">
        <f t="shared" si="10"/>
        <v>1255.674849417177</v>
      </c>
      <c r="E346">
        <f t="shared" si="11"/>
        <v>19475.335097743733</v>
      </c>
    </row>
    <row r="347" spans="1:5" x14ac:dyDescent="0.25">
      <c r="A347">
        <v>346</v>
      </c>
      <c r="B347">
        <f>Inputs!$B$5</f>
        <v>1342.0540575303476</v>
      </c>
      <c r="C347">
        <f>E346*Inputs!$B$2/12</f>
        <v>81.147229573932222</v>
      </c>
      <c r="D347">
        <f t="shared" si="10"/>
        <v>1260.9068279564153</v>
      </c>
      <c r="E347">
        <f t="shared" si="11"/>
        <v>18214.428269787317</v>
      </c>
    </row>
    <row r="348" spans="1:5" x14ac:dyDescent="0.25">
      <c r="A348">
        <v>347</v>
      </c>
      <c r="B348">
        <f>Inputs!$B$5</f>
        <v>1342.0540575303476</v>
      </c>
      <c r="C348">
        <f>E347*Inputs!$B$2/12</f>
        <v>75.893451124113824</v>
      </c>
      <c r="D348">
        <f t="shared" si="10"/>
        <v>1266.1606064062337</v>
      </c>
      <c r="E348">
        <f t="shared" si="11"/>
        <v>16948.267663381084</v>
      </c>
    </row>
    <row r="349" spans="1:5" x14ac:dyDescent="0.25">
      <c r="A349">
        <v>348</v>
      </c>
      <c r="B349">
        <f>Inputs!$B$5</f>
        <v>1342.0540575303476</v>
      </c>
      <c r="C349">
        <f>E348*Inputs!$B$2/12</f>
        <v>70.617781930754518</v>
      </c>
      <c r="D349">
        <f t="shared" si="10"/>
        <v>1271.436275599593</v>
      </c>
      <c r="E349">
        <f t="shared" si="11"/>
        <v>15676.831387781491</v>
      </c>
    </row>
    <row r="350" spans="1:5" x14ac:dyDescent="0.25">
      <c r="A350">
        <v>349</v>
      </c>
      <c r="B350">
        <f>Inputs!$B$5</f>
        <v>1342.0540575303476</v>
      </c>
      <c r="C350">
        <f>E349*Inputs!$B$2/12</f>
        <v>65.320130782422879</v>
      </c>
      <c r="D350">
        <f t="shared" si="10"/>
        <v>1276.7339267479247</v>
      </c>
      <c r="E350">
        <f t="shared" si="11"/>
        <v>14400.097461033565</v>
      </c>
    </row>
    <row r="351" spans="1:5" x14ac:dyDescent="0.25">
      <c r="A351">
        <v>350</v>
      </c>
      <c r="B351">
        <f>Inputs!$B$5</f>
        <v>1342.0540575303476</v>
      </c>
      <c r="C351">
        <f>E350*Inputs!$B$2/12</f>
        <v>60.000406087639853</v>
      </c>
      <c r="D351">
        <f t="shared" si="10"/>
        <v>1282.0536514427076</v>
      </c>
      <c r="E351">
        <f t="shared" si="11"/>
        <v>13118.043809590858</v>
      </c>
    </row>
    <row r="352" spans="1:5" x14ac:dyDescent="0.25">
      <c r="A352">
        <v>351</v>
      </c>
      <c r="B352">
        <f>Inputs!$B$5</f>
        <v>1342.0540575303476</v>
      </c>
      <c r="C352">
        <f>E351*Inputs!$B$2/12</f>
        <v>54.658515873295244</v>
      </c>
      <c r="D352">
        <f t="shared" si="10"/>
        <v>1287.3955416570523</v>
      </c>
      <c r="E352">
        <f t="shared" si="11"/>
        <v>11830.648267933806</v>
      </c>
    </row>
    <row r="353" spans="1:5" x14ac:dyDescent="0.25">
      <c r="A353">
        <v>352</v>
      </c>
      <c r="B353">
        <f>Inputs!$B$5</f>
        <v>1342.0540575303476</v>
      </c>
      <c r="C353">
        <f>E352*Inputs!$B$2/12</f>
        <v>49.294367783057531</v>
      </c>
      <c r="D353">
        <f t="shared" si="10"/>
        <v>1292.7596897472899</v>
      </c>
      <c r="E353">
        <f t="shared" si="11"/>
        <v>10537.888578186516</v>
      </c>
    </row>
    <row r="354" spans="1:5" x14ac:dyDescent="0.25">
      <c r="A354">
        <v>353</v>
      </c>
      <c r="B354">
        <f>Inputs!$B$5</f>
        <v>1342.0540575303476</v>
      </c>
      <c r="C354">
        <f>E353*Inputs!$B$2/12</f>
        <v>43.90786907577715</v>
      </c>
      <c r="D354">
        <f t="shared" si="10"/>
        <v>1298.1461884545704</v>
      </c>
      <c r="E354">
        <f t="shared" si="11"/>
        <v>9239.7423897319459</v>
      </c>
    </row>
    <row r="355" spans="1:5" x14ac:dyDescent="0.25">
      <c r="A355">
        <v>354</v>
      </c>
      <c r="B355">
        <f>Inputs!$B$5</f>
        <v>1342.0540575303476</v>
      </c>
      <c r="C355">
        <f>E354*Inputs!$B$2/12</f>
        <v>38.498926623883108</v>
      </c>
      <c r="D355">
        <f t="shared" si="10"/>
        <v>1303.5551309064645</v>
      </c>
      <c r="E355">
        <f t="shared" si="11"/>
        <v>7936.187258825481</v>
      </c>
    </row>
    <row r="356" spans="1:5" x14ac:dyDescent="0.25">
      <c r="A356">
        <v>355</v>
      </c>
      <c r="B356">
        <f>Inputs!$B$5</f>
        <v>1342.0540575303476</v>
      </c>
      <c r="C356">
        <f>E355*Inputs!$B$2/12</f>
        <v>33.067446911772841</v>
      </c>
      <c r="D356">
        <f t="shared" si="10"/>
        <v>1308.9866106185748</v>
      </c>
      <c r="E356">
        <f t="shared" si="11"/>
        <v>6627.2006482069064</v>
      </c>
    </row>
    <row r="357" spans="1:5" x14ac:dyDescent="0.25">
      <c r="A357">
        <v>356</v>
      </c>
      <c r="B357">
        <f>Inputs!$B$5</f>
        <v>1342.0540575303476</v>
      </c>
      <c r="C357">
        <f>E356*Inputs!$B$2/12</f>
        <v>27.613336034195445</v>
      </c>
      <c r="D357">
        <f t="shared" si="10"/>
        <v>1314.440721496152</v>
      </c>
      <c r="E357">
        <f t="shared" si="11"/>
        <v>5312.7599267107544</v>
      </c>
    </row>
    <row r="358" spans="1:5" x14ac:dyDescent="0.25">
      <c r="A358">
        <v>357</v>
      </c>
      <c r="B358">
        <f>Inputs!$B$5</f>
        <v>1342.0540575303476</v>
      </c>
      <c r="C358">
        <f>E357*Inputs!$B$2/12</f>
        <v>22.136499694628142</v>
      </c>
      <c r="D358">
        <f t="shared" si="10"/>
        <v>1319.9175578357194</v>
      </c>
      <c r="E358">
        <f t="shared" si="11"/>
        <v>3992.8423688750349</v>
      </c>
    </row>
    <row r="359" spans="1:5" x14ac:dyDescent="0.25">
      <c r="A359">
        <v>358</v>
      </c>
      <c r="B359">
        <f>Inputs!$B$5</f>
        <v>1342.0540575303476</v>
      </c>
      <c r="C359">
        <f>E358*Inputs!$B$2/12</f>
        <v>16.636843203645981</v>
      </c>
      <c r="D359">
        <f t="shared" si="10"/>
        <v>1325.4172143267015</v>
      </c>
      <c r="E359">
        <f t="shared" si="11"/>
        <v>2667.4251545483335</v>
      </c>
    </row>
    <row r="360" spans="1:5" x14ac:dyDescent="0.25">
      <c r="A360">
        <v>359</v>
      </c>
      <c r="B360">
        <f>Inputs!$B$5</f>
        <v>1342.0540575303476</v>
      </c>
      <c r="C360">
        <f>E359*Inputs!$B$2/12</f>
        <v>11.114271477284724</v>
      </c>
      <c r="D360">
        <f t="shared" si="10"/>
        <v>1330.9397860530628</v>
      </c>
      <c r="E360">
        <f t="shared" si="11"/>
        <v>1336.4853684952707</v>
      </c>
    </row>
    <row r="361" spans="1:5" x14ac:dyDescent="0.25">
      <c r="A361">
        <v>360</v>
      </c>
      <c r="B361">
        <f>Inputs!$B$5</f>
        <v>1342.0540575303476</v>
      </c>
      <c r="C361">
        <f>E360*Inputs!$B$2/12</f>
        <v>5.5686890353969609</v>
      </c>
      <c r="D361">
        <f t="shared" si="10"/>
        <v>1336.4853684949505</v>
      </c>
      <c r="E361">
        <f t="shared" si="11"/>
        <v>3.2014213502407074E-10</v>
      </c>
    </row>
  </sheetData>
  <sheetProtection algorithmName="SHA-512" hashValue="jx6MpdCdJLJLnpWP+SaavgbVYCmGAwv8nttj4ukCjCFMICBDS0BV2WhCsBMnOYMHNuX0EGKJAKtygvuJTgMIDQ==" saltValue="69cA6K2Lc2tjWVbiWSlgjw==" spinCount="100000" sheet="1" objects="1" scenarios="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42332"/>
  </sheetPr>
  <dimension ref="A1:B6"/>
  <sheetViews>
    <sheetView workbookViewId="0">
      <selection activeCell="B2" sqref="B2"/>
    </sheetView>
  </sheetViews>
  <sheetFormatPr defaultRowHeight="15" x14ac:dyDescent="0.25"/>
  <cols>
    <col min="1" max="1" width="72.28515625" customWidth="1"/>
    <col min="2" max="2" width="7.7109375" customWidth="1"/>
  </cols>
  <sheetData>
    <row r="1" spans="1:2" x14ac:dyDescent="0.25">
      <c r="A1" s="27" t="s">
        <v>42</v>
      </c>
      <c r="B1" s="28"/>
    </row>
    <row r="2" spans="1:2" x14ac:dyDescent="0.25">
      <c r="A2" s="29" t="s">
        <v>5</v>
      </c>
      <c r="B2" s="30">
        <f>Inputs!B1</f>
        <v>250000</v>
      </c>
    </row>
    <row r="3" spans="1:2" x14ac:dyDescent="0.25">
      <c r="A3" s="29" t="s">
        <v>12</v>
      </c>
      <c r="B3" s="30">
        <f>Inputs!B2</f>
        <v>0.05</v>
      </c>
    </row>
    <row r="4" spans="1:2" x14ac:dyDescent="0.25">
      <c r="A4" s="29" t="s">
        <v>13</v>
      </c>
      <c r="B4" s="30">
        <f>Inputs!B3</f>
        <v>30</v>
      </c>
    </row>
    <row r="5" spans="1:2" x14ac:dyDescent="0.25">
      <c r="A5" s="29" t="s">
        <v>8</v>
      </c>
      <c r="B5" s="30">
        <f>Inputs!B5</f>
        <v>1342.0540575303476</v>
      </c>
    </row>
    <row r="6" spans="1:2" ht="15.75" thickBot="1" x14ac:dyDescent="0.3">
      <c r="A6" s="31" t="s">
        <v>14</v>
      </c>
      <c r="B6" s="32">
        <f>Inputs!B7</f>
        <v>0</v>
      </c>
    </row>
  </sheetData>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fb29752-1145-4cee-bf7f-74d503755f9f">
      <Terms xmlns="http://schemas.microsoft.com/office/infopath/2007/PartnerControls"/>
    </lcf76f155ced4ddcb4097134ff3c332f>
    <TaxCatchAll xmlns="0d5cccb1-e721-4b8d-bf35-d7bc1761a5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17353AC2081941A69B54A0692FA55B" ma:contentTypeVersion="21" ma:contentTypeDescription="Create a new document." ma:contentTypeScope="" ma:versionID="e49e73fd8d96ec2816443ae890332e70">
  <xsd:schema xmlns:xsd="http://www.w3.org/2001/XMLSchema" xmlns:xs="http://www.w3.org/2001/XMLSchema" xmlns:p="http://schemas.microsoft.com/office/2006/metadata/properties" xmlns:ns1="http://schemas.microsoft.com/sharepoint/v3" xmlns:ns2="ffb29752-1145-4cee-bf7f-74d503755f9f" xmlns:ns3="0d5cccb1-e721-4b8d-bf35-d7bc1761a526" targetNamespace="http://schemas.microsoft.com/office/2006/metadata/properties" ma:root="true" ma:fieldsID="f554b4becef56147914a80e6bc18f184" ns1:_="" ns2:_="" ns3:_="">
    <xsd:import namespace="http://schemas.microsoft.com/sharepoint/v3"/>
    <xsd:import namespace="ffb29752-1145-4cee-bf7f-74d503755f9f"/>
    <xsd:import namespace="0d5cccb1-e721-4b8d-bf35-d7bc1761a526"/>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b29752-1145-4cee-bf7f-74d503755f9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9cb40e3-7177-4f58-b6b4-0fa555d1d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5cccb1-e721-4b8d-bf35-d7bc1761a52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ca77d39-12a9-4d78-9018-fa119e417c00}" ma:internalName="TaxCatchAll" ma:showField="CatchAllData" ma:web="0d5cccb1-e721-4b8d-bf35-d7bc1761a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73EFC-9A77-4D83-84F7-6F7C8DBF08F5}">
  <ds:schemaRefs>
    <ds:schemaRef ds:uri="http://schemas.microsoft.com/sharepoint/v3/contenttype/forms"/>
  </ds:schemaRefs>
</ds:datastoreItem>
</file>

<file path=customXml/itemProps2.xml><?xml version="1.0" encoding="utf-8"?>
<ds:datastoreItem xmlns:ds="http://schemas.openxmlformats.org/officeDocument/2006/customXml" ds:itemID="{67F6E322-9307-4E6D-A962-1B088952AF08}">
  <ds:schemaRefs>
    <ds:schemaRef ds:uri="http://schemas.microsoft.com/office/2006/metadata/properties"/>
    <ds:schemaRef ds:uri="http://schemas.microsoft.com/office/infopath/2007/PartnerControls"/>
    <ds:schemaRef ds:uri="http://schemas.microsoft.com/sharepoint/v3"/>
    <ds:schemaRef ds:uri="ffb29752-1145-4cee-bf7f-74d503755f9f"/>
    <ds:schemaRef ds:uri="0d5cccb1-e721-4b8d-bf35-d7bc1761a526"/>
  </ds:schemaRefs>
</ds:datastoreItem>
</file>

<file path=customXml/itemProps3.xml><?xml version="1.0" encoding="utf-8"?>
<ds:datastoreItem xmlns:ds="http://schemas.openxmlformats.org/officeDocument/2006/customXml" ds:itemID="{D7DFD441-FCB2-41FD-8775-21F4F48A3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b29752-1145-4cee-bf7f-74d503755f9f"/>
    <ds:schemaRef ds:uri="0d5cccb1-e721-4b8d-bf35-d7bc1761a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Inputs</vt:lpstr>
      <vt:lpstr>Amortization Schedule</vt:lpstr>
      <vt:lpstr>Loan Snapshot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Dena Mayo</cp:lastModifiedBy>
  <dcterms:created xsi:type="dcterms:W3CDTF">2025-12-08T15:40:05Z</dcterms:created>
  <dcterms:modified xsi:type="dcterms:W3CDTF">2025-12-08T18:42:34Z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0x0101004D17353AC2081941A69B54A0692FA55B</vt:lpwstr>
  </property>
  <property fmtid="{D5CDD505-2E9C-101B-9397-08002B2CF9AE}" pid="3" name="MediaServiceImageTags">
    <vt:lpwstr/>
  </property>
</Properties>
</file>